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definedNames>
    <definedName name="PAGE1">'Page 1'!$A$1:$K$61</definedName>
    <definedName name="PAGE2">'Page 2'!$A$1:$K$53</definedName>
    <definedName name="PAGE3">'Page 3'!$A$1:$J$53</definedName>
    <definedName name="PAGE4">'Page 4'!$A$1:$J$65</definedName>
    <definedName name="PAGE5">'Page 5'!$A$1:$K$69</definedName>
    <definedName name="PAGE6">'Page 6'!$A$1:$J$41</definedName>
    <definedName name="_xlnm.Print_Area" localSheetId="0">'Page 1'!$A$1:$L$62</definedName>
    <definedName name="_xlnm.Print_Area" localSheetId="1">'Page 2'!$A$1:$L$53</definedName>
    <definedName name="_xlnm.Print_Area" localSheetId="2">'Page 3'!$A$1:$K$53</definedName>
    <definedName name="_xlnm.Print_Area" localSheetId="3">'Page 4'!$A$1:$K$64</definedName>
    <definedName name="_xlnm.Print_Area" localSheetId="4">'Page 5'!$A$1:$M$70</definedName>
    <definedName name="_xlnm.Print_Area" localSheetId="5">'Page 6'!$A$1:$K$41</definedName>
    <definedName name="_xlnm.Print_Area">'Page 1'!$A$1:$K$61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<sst xmlns="http://schemas.openxmlformats.org/spreadsheetml/2006/main" count="339" uniqueCount="271">
  <si>
    <t>Prestar Resources Berhad</t>
  </si>
  <si>
    <t>Notes to the Interim Financial Report for the period ended  30 June 2005</t>
  </si>
  <si>
    <t>1</t>
  </si>
  <si>
    <t>2</t>
  </si>
  <si>
    <t>3</t>
  </si>
  <si>
    <t>4</t>
  </si>
  <si>
    <t>5</t>
  </si>
  <si>
    <t>6</t>
  </si>
  <si>
    <t xml:space="preserve">i ) </t>
  </si>
  <si>
    <t xml:space="preserve">ii) </t>
  </si>
  <si>
    <t>7</t>
  </si>
  <si>
    <t>Accounting policies and methods of computation</t>
  </si>
  <si>
    <t>The interim financial statement has been prepared in accordance with FRS 134 Interim Financial</t>
  </si>
  <si>
    <t xml:space="preserve">Reporting and Chapter 9  of the BMSB  Listing Requirements.The preparation of quarterly  financial </t>
  </si>
  <si>
    <t>statement was   based on accounting policies and methods of computation consistent  with those</t>
  </si>
  <si>
    <t xml:space="preserve">adopted in the annual financial statement for the year ended 31 Dec 2004.  </t>
  </si>
  <si>
    <t>Qualified audit report</t>
  </si>
  <si>
    <t>The audit report of the most recent annual financial statement for the year ended 31 December</t>
  </si>
  <si>
    <t>2004 was not qualified.</t>
  </si>
  <si>
    <t>Seasonal or cyclicality factors</t>
  </si>
  <si>
    <t>The Group faces minor seasonal and cyclical fluctuations during the major festive seasons such</t>
  </si>
  <si>
    <t>as Hari Raya Aidil Fitri  and Chinese New Year celebrations.</t>
  </si>
  <si>
    <t xml:space="preserve">The nature and amount of items affecting assets, liabilities, equity, net income, or </t>
  </si>
  <si>
    <t>cash flows that are unusual because of their nature, size or incidence</t>
  </si>
  <si>
    <t>There was no unusual items in the quarterly financial statement under review.</t>
  </si>
  <si>
    <t>Changes in estimates</t>
  </si>
  <si>
    <t>There are no significant changes in the estimates of amount, which give a material effect in the</t>
  </si>
  <si>
    <t>current interim period.</t>
  </si>
  <si>
    <t xml:space="preserve">Issuances, cancellations, repurchases, resale and repayments of debt and equity </t>
  </si>
  <si>
    <t>securities</t>
  </si>
  <si>
    <t xml:space="preserve">Employees'  Share Option Scheme </t>
  </si>
  <si>
    <t>The paid-up share capital of the Company has been increased from RM87 662 000 to RM88 800 800</t>
  </si>
  <si>
    <t>as a result of the exercise of 2,277,600 option pursuant to the Company ESOS.</t>
  </si>
  <si>
    <t>Share Buy-Back</t>
  </si>
  <si>
    <t>Details of share buy-back for the financial year to date as below:</t>
  </si>
  <si>
    <t>(^) The figures was restated upon the completion of Share Split of each ordinary share of RM1.00 each into 2 new</t>
  </si>
  <si>
    <t>There were no other issuances, cancellations, repurchases, resale and repayments of debt and</t>
  </si>
  <si>
    <t>equity securities other than as disclosed above.</t>
  </si>
  <si>
    <t>Dividends paid (aggregate or per share) separately for ordinary share and other shares</t>
  </si>
  <si>
    <t>A final dividend of 5% less tax totalling RM3,151,577 and special tax exempt dividend of 3% totalling</t>
  </si>
  <si>
    <t>RM2,626,314 in respect of financial year ended 31 December 2004 was paid on 20 June 2005.</t>
  </si>
  <si>
    <t xml:space="preserve"> </t>
  </si>
  <si>
    <t>Month</t>
  </si>
  <si>
    <t>Balance b/f</t>
  </si>
  <si>
    <t>01Jan 05</t>
  </si>
  <si>
    <t>Balance c/f</t>
  </si>
  <si>
    <t>ordinary shares of RM0.50 each on 14.3.2005.</t>
  </si>
  <si>
    <t xml:space="preserve">  (123066-A )</t>
  </si>
  <si>
    <t>(^) Price per share (RM)</t>
  </si>
  <si>
    <t>Lowest</t>
  </si>
  <si>
    <t>---</t>
  </si>
  <si>
    <t>Highest</t>
  </si>
  <si>
    <t>Average</t>
  </si>
  <si>
    <t>(^) No. of</t>
  </si>
  <si>
    <t>shares</t>
  </si>
  <si>
    <t>repurchase</t>
  </si>
  <si>
    <t>Total</t>
  </si>
  <si>
    <t>paid</t>
  </si>
  <si>
    <t>RM'000</t>
  </si>
  <si>
    <t>[ Page 1 ]</t>
  </si>
  <si>
    <t>No of shares</t>
  </si>
  <si>
    <t>held as</t>
  </si>
  <si>
    <t>treasury share</t>
  </si>
  <si>
    <t/>
  </si>
  <si>
    <t>Q</t>
  </si>
  <si>
    <t>Notes to the  Interim Financial Report for the period ended 30 June 2005</t>
  </si>
  <si>
    <t>8</t>
  </si>
  <si>
    <t>9</t>
  </si>
  <si>
    <t>10</t>
  </si>
  <si>
    <t>11</t>
  </si>
  <si>
    <t>12</t>
  </si>
  <si>
    <t>Segment Information for the current financial year to date</t>
  </si>
  <si>
    <t xml:space="preserve">Revenue </t>
  </si>
  <si>
    <t>External Sales</t>
  </si>
  <si>
    <t>Inter-segment revenue</t>
  </si>
  <si>
    <t>Total Revenue</t>
  </si>
  <si>
    <t>Segment Result</t>
  </si>
  <si>
    <t>Operating Profit</t>
  </si>
  <si>
    <t>Finance Cost</t>
  </si>
  <si>
    <t>Interest Income</t>
  </si>
  <si>
    <t>Share of profit/(loss) of associate</t>
  </si>
  <si>
    <t>Profit before taxation</t>
  </si>
  <si>
    <t>No analysis by geographical area has been presented as the Group operates principally within Malaysia.</t>
  </si>
  <si>
    <t>Valuations of property, plant and equipment</t>
  </si>
  <si>
    <t xml:space="preserve">The valuation of land &amp; buildings have been brought forward, without amendment from the previous </t>
  </si>
  <si>
    <t>annual financial statement.</t>
  </si>
  <si>
    <t xml:space="preserve">Material events subsequent to the end of the interim period that have not been reflected </t>
  </si>
  <si>
    <t>in the financial statements for the interim period</t>
  </si>
  <si>
    <t xml:space="preserve">In the opinion of the Directors, no item, transaction or event of a material nature has arisen during </t>
  </si>
  <si>
    <t xml:space="preserve">the period from the end of  the reporting period to 24 August 2005, which is likely to affect substantially </t>
  </si>
  <si>
    <t>the results of the operations of the Group for the financial period ended 30 June 2005.</t>
  </si>
  <si>
    <t xml:space="preserve">The effect of changes in the composition of the enterprise during the interim period, </t>
  </si>
  <si>
    <t xml:space="preserve">including business combinations, acquisition or disposal of subsidiaries and long-term </t>
  </si>
  <si>
    <t>investments, restructurings, and discontinuing operations</t>
  </si>
  <si>
    <t>There were no changes in the composition of the Company for the financial period under review.</t>
  </si>
  <si>
    <t>Changes in contingent liabilities or contingent assets since the last annual balance</t>
  </si>
  <si>
    <t>sheet date.</t>
  </si>
  <si>
    <t>The contingent liabilities of the Company are as follows:</t>
  </si>
  <si>
    <t>Guarantees to financial institutions for credit facilities</t>
  </si>
  <si>
    <t>granted to subsidiaries - unsecured</t>
  </si>
  <si>
    <t xml:space="preserve">   (123066-A )</t>
  </si>
  <si>
    <t>Trading</t>
  </si>
  <si>
    <t>Manufacturing</t>
  </si>
  <si>
    <t>Investment</t>
  </si>
  <si>
    <t xml:space="preserve">As at </t>
  </si>
  <si>
    <t>30.6.2005</t>
  </si>
  <si>
    <t>Elimination</t>
  </si>
  <si>
    <t>31.12.2004</t>
  </si>
  <si>
    <t>[ Page 2 ]</t>
  </si>
  <si>
    <t>Notes to the  Interim Financial Report for the period ended  30 June 2005</t>
  </si>
  <si>
    <t>Review of performance of the company and its principal subsidiaries for the current</t>
  </si>
  <si>
    <t>quarter and financial year to date</t>
  </si>
  <si>
    <t>Revenue for the current quarter and year-to-date were RM 144.7 million and RM 275.9 milion</t>
  </si>
  <si>
    <t xml:space="preserve">respectively , an increase of 34 % and 29 % over the same period last year. However , profit </t>
  </si>
  <si>
    <t>before tax for both periods were significantly lower than the prior year's record  due to lower</t>
  </si>
  <si>
    <t>sales margin as a result of sharp drop in international steel prices and  market buyers were</t>
  </si>
  <si>
    <t>demanding for  more competitive prices. Besides, higher cost of operation  and finance cost</t>
  </si>
  <si>
    <t>Material changes in the profit before taxation for the quarter reported on as compared</t>
  </si>
  <si>
    <t>with the immediate preceding quarter.</t>
  </si>
  <si>
    <t>Group revenue increased by 10.3% from the immediate preceding quarter to RM 144.7 million</t>
  </si>
  <si>
    <t>for the current quarter. However, profit before taxation reduced from RM 10.4 million to RM 8.3</t>
  </si>
  <si>
    <t>million for the current quarter due to rising cost of  operation and lower sales margin . There</t>
  </si>
  <si>
    <t xml:space="preserve">were no other  material changes  for current  quarter affecting the usual oprations. </t>
  </si>
  <si>
    <t>Prospects for the current financial year.</t>
  </si>
  <si>
    <t xml:space="preserve">Negative market developments such as softening market demands in various sectors ( which </t>
  </si>
  <si>
    <t xml:space="preserve">revise its forecasted  economic growth rate  for the current year to be less than the original </t>
  </si>
  <si>
    <t xml:space="preserve">estimate of 6% . In view of this, the Directors expect  the preformance of the Group for the </t>
  </si>
  <si>
    <t xml:space="preserve">current year to be lower than the prior year but remain satisfactory in tandem with the pace </t>
  </si>
  <si>
    <t>of local economy.</t>
  </si>
  <si>
    <t>Variance of actual profit from forecast profit / profit guarantee</t>
  </si>
  <si>
    <t>Not Applicable.</t>
  </si>
  <si>
    <t>Tax expenses</t>
  </si>
  <si>
    <t>-  current taxation</t>
  </si>
  <si>
    <t>-  deferred taxation</t>
  </si>
  <si>
    <t>-  in respect of prior years</t>
  </si>
  <si>
    <t>The average  effective tax rate  of the Group for  the current quarter and  financial</t>
  </si>
  <si>
    <t>year to date is lower than the statutory tax rate due to the availability of reinvestment</t>
  </si>
  <si>
    <t>allowances for set-off against taxable profits of several operating subsidiaries.</t>
  </si>
  <si>
    <t>Profit / (Losses) on sale of unquoted investments and/or properties</t>
  </si>
  <si>
    <t>There is no sale of unquoted investments or properties for the current quarter and</t>
  </si>
  <si>
    <t>financial year to date.</t>
  </si>
  <si>
    <t>Current Quarter</t>
  </si>
  <si>
    <t>30/6/2005</t>
  </si>
  <si>
    <t>Current Year</t>
  </si>
  <si>
    <t>To date</t>
  </si>
  <si>
    <t xml:space="preserve">   [ Page 3 ]</t>
  </si>
  <si>
    <t xml:space="preserve">Quoted securities </t>
  </si>
  <si>
    <t>(a)</t>
  </si>
  <si>
    <t>(b)</t>
  </si>
  <si>
    <t>The status of corporate proposals announced but not completed at the latest practicable</t>
  </si>
  <si>
    <t>date which shall not be earlier than 7 days from the date of issue of the quarterly report.</t>
  </si>
  <si>
    <t>On 13 Sep 2004, the Board  announced that the Company proposed to undertake renounciable</t>
  </si>
  <si>
    <t xml:space="preserve">rights issue of up to 95 721 500 Warrants  in Prestar at an issue price of RM 0.05 per Warrant </t>
  </si>
  <si>
    <t>on the basis of 1 Warrant for every 2 existing shares held in Prestar after the proposed Share</t>
  </si>
  <si>
    <t>Split to be implemented by Prestar, as announced on  22 Mar 2004.  Bank Negara Malaysia and</t>
  </si>
  <si>
    <t>Securities Commission has approved the proposal on 17 Dec 2004 and 27 Dec 2004 respectively.</t>
  </si>
  <si>
    <t xml:space="preserve">Shareholders' approval was obtained in an EGM held on 4 February 2005. Subsequent on 13 May </t>
  </si>
  <si>
    <t>2005, Securities Commission has approved the Company's application for extension of time  of</t>
  </si>
  <si>
    <t>one month to 26 July 2005 to complete the Proposed Rights Issue of Warrants.</t>
  </si>
  <si>
    <t>Share Split was completed on 14 March 2005 and Proposed Rights Issue of Warrants completed</t>
  </si>
  <si>
    <t>on 19 July 2005.</t>
  </si>
  <si>
    <t>Group bank borrowings :</t>
  </si>
  <si>
    <t>Total group borrowings as at 30 June 2005 are as follows :-</t>
  </si>
  <si>
    <t>Long term bank loans - Secured</t>
  </si>
  <si>
    <t>Short term bank borrowings</t>
  </si>
  <si>
    <t>Secured :-</t>
  </si>
  <si>
    <t>Unsecured :-</t>
  </si>
  <si>
    <t xml:space="preserve">Total purchases consideration and sale proceeds of quoted securities  for  the </t>
  </si>
  <si>
    <t xml:space="preserve">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</si>
  <si>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</si>
  <si>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</si>
  <si>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</si>
  <si>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</si>
  <si>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Investments in quoted securities as at 30 June 2005 are as follows :-</t>
  </si>
  <si>
    <t xml:space="preserve">(i)     At cost </t>
  </si>
  <si>
    <t>(ii)    At book value</t>
  </si>
  <si>
    <t>(iii)   At market value</t>
  </si>
  <si>
    <t>Total outstanding balances</t>
  </si>
  <si>
    <t>Repayments due within the next 12 months</t>
  </si>
  <si>
    <t xml:space="preserve">          Total  -  Long Term Bank Loans - Secured</t>
  </si>
  <si>
    <t>Bank overdrafts</t>
  </si>
  <si>
    <t>Revolving credits</t>
  </si>
  <si>
    <t>Bankers' acceptance &amp; trust receipts</t>
  </si>
  <si>
    <t xml:space="preserve">Current portion of long term loan </t>
  </si>
  <si>
    <t xml:space="preserve">          Total    -   Short Term Bank Borrowings</t>
  </si>
  <si>
    <t>(123066-A )</t>
  </si>
  <si>
    <t>Sub-total</t>
  </si>
  <si>
    <t>Year To date</t>
  </si>
  <si>
    <t>[ Page 4 ]</t>
  </si>
  <si>
    <t xml:space="preserve">Financial instruments with off balance sheet risk at the latest  practicable date </t>
  </si>
  <si>
    <t>which shall not be earlier than 7 days from the date of issue of the quarterly report.</t>
  </si>
  <si>
    <t>Foreign currency contracts</t>
  </si>
  <si>
    <t xml:space="preserve">As at 24 August 2005, the Group had the following outstanding foreign currency contracts to </t>
  </si>
  <si>
    <t>hedge its committed purchases and sales in  foreign currencies.</t>
  </si>
  <si>
    <t>Bank Buy :</t>
  </si>
  <si>
    <t>There is minimal credit risk because these contracts were entered into with reputable banks. All</t>
  </si>
  <si>
    <t xml:space="preserve">gains and losses arising from forward foreign exchange contracts are dealt with through the </t>
  </si>
  <si>
    <t>Income Statement upon maturity.</t>
  </si>
  <si>
    <t>Material litigation since the last annual balance sheet date which shall be made up to a</t>
  </si>
  <si>
    <t>date not earlier than 7 days from the date of issue of the quarterly report.</t>
  </si>
  <si>
    <t>i) Posmmit Steel Centre Sdn Bhd ( PSC )  vs Mikuni Steel (M) Sdn Bhd (Mikuni)</t>
  </si>
  <si>
    <t>Changes since last annual report date</t>
  </si>
  <si>
    <t>PSC has filed a Summons in Chambers for Summary Judgement on 13 August 2002  and the</t>
  </si>
  <si>
    <t>Kuala Lumpur High Court has granted their application for summary judgement on 28 Feb 2003.</t>
  </si>
  <si>
    <t xml:space="preserve">Mikuni filed an appeal against the decision of the Court to grant summary judgement to PSC on </t>
  </si>
  <si>
    <t xml:space="preserve"> 6 March 2003 and the hearing date was fixed on 21 May 2003  and  subsequently  postponed  </t>
  </si>
  <si>
    <t>to 3 Sep 2003.The defendant's notice for Pre-Trial Case Management was dismissed on 9 Feb</t>
  </si>
  <si>
    <t>2004 while PSC's application  to  strike  out  the  defendant's  counter-claim  was fixed for hearing</t>
  </si>
  <si>
    <t>on 1 Mar 2004. The Court then allowed the application  and duly granted order on 1 Mar 2004.</t>
  </si>
  <si>
    <t xml:space="preserve">The appeal by Mikuni was dismissed with cost by the High Court on 3 Sept 2003 and the hearing </t>
  </si>
  <si>
    <t>date for Originating Summons in respect of the foreclosure of the land assigned to PSC was fixed</t>
  </si>
  <si>
    <t xml:space="preserve">on 28 Oct 2003 and subsequently  postponed to12 February 2004. The High Court has granted the </t>
  </si>
  <si>
    <t>order to aution the land and fixed the date of auction on 12 May 2004. The case was later postponed</t>
  </si>
  <si>
    <t xml:space="preserve">and was heard on 15 July 2004 whereby order was granted and the reserve price for auction was </t>
  </si>
  <si>
    <t xml:space="preserve"> fixed at RM545,000. The Court further appointed an auctioneer to auction the property on 20 Sep</t>
  </si>
  <si>
    <t>2004</t>
  </si>
  <si>
    <t>The property was successfully  auctioned off at a price of RM 580,000 and  the proceeds from  the</t>
  </si>
  <si>
    <t xml:space="preserve">auctioned property was fully received on 24 Jan 2005. As Mikuni had been wound up pursuant to a </t>
  </si>
  <si>
    <t xml:space="preserve">winding-up order dated 2 November 2004, PSC has on 8 August 2005 filed its proof of debt with the </t>
  </si>
  <si>
    <t>official receiver to recover the balance of the debt.</t>
  </si>
  <si>
    <t>ii) Prestar Engineering Sdn Bhd (PESB) vs Timer Steel Fab (M) Sdn Bhd ( TSF )</t>
  </si>
  <si>
    <t>On 31 Mar 2003,  the Court dismissed  PESB's application  for the appointment of an arbitrator.</t>
  </si>
  <si>
    <t>Upon the advice of Skrine,PESB has re-filed in the application for the appointment of an arbitrator</t>
  </si>
  <si>
    <t>on 29 July 2003  and the hearing was fixed on  3 Dec 2003 and subsequently postponed for two</t>
  </si>
  <si>
    <t>times.The  new hearing date on PESB's application is now fixed for hearing before the Judge on</t>
  </si>
  <si>
    <t>29 Mar 2004 but subsequently adjourned until 26 Oct 2004.</t>
  </si>
  <si>
    <t>In the meantime, TSF has filed an application to strike out PESB's  application for  appointment of</t>
  </si>
  <si>
    <t>an arbitrator,the Court has fixed 22 Mar 2004 as the date for hearing before the Registrar.However,</t>
  </si>
  <si>
    <t>the hearing was adjouned to 15 June 2004 and was dismissed by Senior Assistant Registrar.</t>
  </si>
  <si>
    <t xml:space="preserve">Subsequently, on 26 Oct 2004 , the Court allowed PESB's application for the appointment of an </t>
  </si>
  <si>
    <t>arbitrator. PESB has appointed an arbitrator on 26 Oct 2004 and arbitration has been fixed to</t>
  </si>
  <si>
    <t>be held from 20 March 2006 to 24 March 2006.</t>
  </si>
  <si>
    <t>Currency</t>
  </si>
  <si>
    <t>USD</t>
  </si>
  <si>
    <t>SGD</t>
  </si>
  <si>
    <t>BND</t>
  </si>
  <si>
    <t>Contract</t>
  </si>
  <si>
    <t>Amount</t>
  </si>
  <si>
    <t>( '000 )</t>
  </si>
  <si>
    <t>Equivaleny amount</t>
  </si>
  <si>
    <t>in Ringgit Malaysia</t>
  </si>
  <si>
    <t>Expiry Dates</t>
  </si>
  <si>
    <t xml:space="preserve"> 29/8/05 to 30/4/06</t>
  </si>
  <si>
    <t xml:space="preserve"> 29/9/05 to 31/1/06</t>
  </si>
  <si>
    <t xml:space="preserve"> 30/8/05 to 31/10/05</t>
  </si>
  <si>
    <t xml:space="preserve">                 [ Page 5 ]</t>
  </si>
  <si>
    <t>Dividend</t>
  </si>
  <si>
    <t>The Board of Directors is pleased to propose an Interim Dividend of 2% less Malaysian</t>
  </si>
  <si>
    <t>Income Tax at 28%  for the quarter ended 30 June 2005.  The  entitlement date  will be</t>
  </si>
  <si>
    <t>announced in due course.</t>
  </si>
  <si>
    <t>Earnings per share</t>
  </si>
  <si>
    <t>Basic</t>
  </si>
  <si>
    <t>Net profit attributable to ordinary shareholders (RM'000)</t>
  </si>
  <si>
    <t>Number of ordinary shares as at 1 Jan 2005 after net off treasury shares</t>
  </si>
  <si>
    <t>Effect of ESOS exercised</t>
  </si>
  <si>
    <t xml:space="preserve">Effect of shares repurchased </t>
  </si>
  <si>
    <t>Weighted average number of ordinary shares in issue</t>
  </si>
  <si>
    <t>Basic earnings per share (sen)</t>
  </si>
  <si>
    <t>Diluted</t>
  </si>
  <si>
    <t>Weighted average number of ordinary shares as above</t>
  </si>
  <si>
    <t>Effect of share option -ESOS</t>
  </si>
  <si>
    <t>Weighted average number of ordinary shares (diluted)</t>
  </si>
  <si>
    <t>Diluted earnings per share (sen)</t>
  </si>
  <si>
    <t>Capital commitments</t>
  </si>
  <si>
    <t>Property, plant and equipment</t>
  </si>
  <si>
    <t>Authorised and contracted for</t>
  </si>
  <si>
    <t>Current Quarter ended</t>
  </si>
  <si>
    <t>As at 30.6.2005</t>
  </si>
  <si>
    <t>[ Page 6 ]</t>
  </si>
  <si>
    <t>also contributed to lower performance for the Quarter.</t>
  </si>
  <si>
    <t xml:space="preserve">include steel industry ) and rising oil price had caused some economic / finance institutions to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</si>
</sst>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1"/>
      <name val="Nimrod"/>
      <family val="0"/>
    </font>
    <font>
      <sz val="10"/>
      <name val="Arial"/>
      <family val="0"/>
    </font>
    <font>
      <sz val="12"/>
      <name val="Times New Roman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justify"/>
    </xf>
    <xf numFmtId="0" fontId="0" fillId="0" borderId="0" xfId="0" applyNumberFormat="1" applyFont="1" applyAlignment="1">
      <alignment horizontal="justify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0" fillId="0" borderId="3" xfId="0" applyNumberFormat="1" applyFont="1" applyAlignment="1">
      <alignment horizontal="center"/>
    </xf>
    <xf numFmtId="4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2" xfId="0" applyNumberForma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4" xfId="0" applyNumberFormat="1" applyAlignment="1">
      <alignment/>
    </xf>
    <xf numFmtId="3" fontId="0" fillId="0" borderId="4" xfId="0" applyNumberFormat="1" applyAlignment="1">
      <alignment/>
    </xf>
    <xf numFmtId="3" fontId="0" fillId="0" borderId="0" xfId="0" applyNumberFormat="1" applyAlignment="1">
      <alignment/>
    </xf>
    <xf numFmtId="3" fontId="4" fillId="0" borderId="2" xfId="0" applyNumberFormat="1" applyFont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172" fontId="4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center"/>
    </xf>
    <xf numFmtId="172" fontId="9" fillId="0" borderId="0" xfId="0" applyNumberFormat="1" applyFont="1" applyAlignment="1">
      <alignment/>
    </xf>
    <xf numFmtId="172" fontId="0" fillId="0" borderId="2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4" xfId="0" applyNumberFormat="1" applyFont="1" applyAlignment="1">
      <alignment/>
    </xf>
    <xf numFmtId="172" fontId="0" fillId="0" borderId="4" xfId="0" applyNumberFormat="1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centerContinuous"/>
    </xf>
    <xf numFmtId="3" fontId="0" fillId="0" borderId="2" xfId="0" applyNumberFormat="1" applyFont="1" applyAlignment="1">
      <alignment horizontal="centerContinuous"/>
    </xf>
    <xf numFmtId="3" fontId="0" fillId="0" borderId="1" xfId="0" applyNumberFormat="1" applyFont="1" applyAlignment="1">
      <alignment horizontal="center"/>
    </xf>
    <xf numFmtId="172" fontId="0" fillId="0" borderId="1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" wrapText="1"/>
    </xf>
    <xf numFmtId="3" fontId="8" fillId="0" borderId="5" xfId="0" applyNumberFormat="1" applyFont="1" applyAlignment="1">
      <alignment/>
    </xf>
    <xf numFmtId="3" fontId="0" fillId="0" borderId="2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5" xfId="0" applyNumberFormat="1" applyAlignment="1">
      <alignment/>
    </xf>
    <xf numFmtId="0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9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4.6640625" style="1" customWidth="1"/>
    <col min="3" max="3" width="2.6640625" style="1" customWidth="1"/>
    <col min="4" max="4" width="14.6640625" style="1" customWidth="1"/>
    <col min="5" max="5" width="7.6640625" style="1" customWidth="1"/>
    <col min="6" max="6" width="9.6640625" style="1" customWidth="1"/>
    <col min="7" max="7" width="11.6640625" style="1" customWidth="1"/>
    <col min="8" max="8" width="9.6640625" style="1" customWidth="1"/>
    <col min="9" max="9" width="7.6640625" style="1" customWidth="1"/>
    <col min="10" max="10" width="11.6640625" style="1" customWidth="1"/>
    <col min="11" max="11" width="3.6640625" style="1" customWidth="1"/>
    <col min="12" max="16384" width="9.6640625" style="1" customWidth="1"/>
  </cols>
  <sheetData>
    <row r="1" spans="1:12" ht="15.75">
      <c r="A1" s="2"/>
      <c r="B1" s="3"/>
      <c r="C1" s="3"/>
      <c r="D1" s="3"/>
      <c r="E1" s="3"/>
      <c r="F1" s="3"/>
      <c r="G1" s="3"/>
      <c r="H1" s="3"/>
      <c r="I1" s="3"/>
      <c r="J1" s="4" t="s">
        <v>59</v>
      </c>
      <c r="K1" s="3"/>
      <c r="L1" s="3"/>
    </row>
    <row r="2" spans="1:12" ht="15.75">
      <c r="A2" s="3"/>
      <c r="B2" s="5" t="s">
        <v>0</v>
      </c>
      <c r="E2" s="6" t="s">
        <v>47</v>
      </c>
      <c r="L2" s="3"/>
    </row>
    <row r="3" spans="1:12" ht="15" customHeight="1">
      <c r="A3" s="3"/>
      <c r="B3" s="7" t="s">
        <v>1</v>
      </c>
      <c r="C3" s="8"/>
      <c r="L3" s="3"/>
    </row>
    <row r="4" spans="1:12" ht="12" customHeight="1">
      <c r="A4" s="3"/>
      <c r="B4" s="9"/>
      <c r="L4" s="3"/>
    </row>
    <row r="5" spans="1:12" ht="15.75">
      <c r="A5" s="3"/>
      <c r="B5" s="9" t="s">
        <v>2</v>
      </c>
      <c r="C5" s="106" t="s">
        <v>11</v>
      </c>
      <c r="D5" s="11"/>
      <c r="E5" s="11"/>
      <c r="F5" s="11"/>
      <c r="G5" s="11"/>
      <c r="H5" s="11"/>
      <c r="I5" s="11"/>
      <c r="L5" s="3"/>
    </row>
    <row r="6" spans="1:12" ht="6.75" customHeight="1">
      <c r="A6" s="3"/>
      <c r="B6" s="9"/>
      <c r="C6" s="10"/>
      <c r="D6" s="11"/>
      <c r="E6" s="11"/>
      <c r="F6" s="11"/>
      <c r="G6" s="11"/>
      <c r="H6" s="11"/>
      <c r="I6" s="11"/>
      <c r="L6" s="3"/>
    </row>
    <row r="7" spans="1:12" ht="15.75">
      <c r="A7" s="3"/>
      <c r="B7" s="9"/>
      <c r="C7" s="107" t="s">
        <v>12</v>
      </c>
      <c r="D7" s="11"/>
      <c r="E7" s="11"/>
      <c r="F7" s="11"/>
      <c r="G7" s="11"/>
      <c r="H7" s="11"/>
      <c r="I7" s="11"/>
      <c r="L7" s="3"/>
    </row>
    <row r="8" spans="1:12" ht="15.75">
      <c r="A8" s="3"/>
      <c r="B8" s="9"/>
      <c r="C8" s="107" t="s">
        <v>13</v>
      </c>
      <c r="D8" s="11"/>
      <c r="E8" s="11"/>
      <c r="F8" s="11"/>
      <c r="G8" s="11"/>
      <c r="H8" s="11"/>
      <c r="I8" s="11"/>
      <c r="L8" s="3"/>
    </row>
    <row r="9" spans="1:12" ht="15.75">
      <c r="A9" s="3"/>
      <c r="B9" s="9"/>
      <c r="C9" s="107" t="s">
        <v>14</v>
      </c>
      <c r="D9" s="11"/>
      <c r="E9" s="11"/>
      <c r="F9" s="11"/>
      <c r="G9" s="11"/>
      <c r="H9" s="11"/>
      <c r="I9" s="11"/>
      <c r="L9" s="3"/>
    </row>
    <row r="10" spans="1:12" ht="15.75">
      <c r="A10" s="3"/>
      <c r="B10" s="9"/>
      <c r="C10" s="107" t="s">
        <v>15</v>
      </c>
      <c r="D10" s="11"/>
      <c r="E10" s="11"/>
      <c r="F10" s="11"/>
      <c r="G10" s="11"/>
      <c r="H10" s="11"/>
      <c r="I10" s="11"/>
      <c r="L10" s="3"/>
    </row>
    <row r="11" spans="1:12" ht="12" customHeight="1">
      <c r="A11" s="3"/>
      <c r="B11" s="9"/>
      <c r="L11" s="3"/>
    </row>
    <row r="12" spans="1:12" ht="15.75">
      <c r="A12" s="3"/>
      <c r="B12" s="9" t="s">
        <v>3</v>
      </c>
      <c r="C12" s="4" t="s">
        <v>16</v>
      </c>
      <c r="L12" s="3"/>
    </row>
    <row r="13" spans="1:12" ht="6.75" customHeight="1">
      <c r="A13" s="3"/>
      <c r="B13" s="9"/>
      <c r="C13" s="4"/>
      <c r="L13" s="3"/>
    </row>
    <row r="14" spans="1:12" ht="15.75">
      <c r="A14" s="3"/>
      <c r="B14" s="9"/>
      <c r="C14" s="12" t="s">
        <v>17</v>
      </c>
      <c r="L14" s="3"/>
    </row>
    <row r="15" spans="1:12" ht="15.75">
      <c r="A15" s="3"/>
      <c r="B15" s="9"/>
      <c r="C15" s="12" t="s">
        <v>18</v>
      </c>
      <c r="L15" s="3"/>
    </row>
    <row r="16" spans="1:12" ht="12" customHeight="1">
      <c r="A16" s="3"/>
      <c r="B16" s="9"/>
      <c r="L16" s="3"/>
    </row>
    <row r="17" spans="1:12" ht="15.75">
      <c r="A17" s="3"/>
      <c r="B17" s="9" t="s">
        <v>4</v>
      </c>
      <c r="C17" s="4" t="s">
        <v>19</v>
      </c>
      <c r="L17" s="3"/>
    </row>
    <row r="18" spans="1:12" ht="6.75" customHeight="1">
      <c r="A18" s="3"/>
      <c r="B18" s="9"/>
      <c r="C18" s="4"/>
      <c r="L18" s="3"/>
    </row>
    <row r="19" spans="1:12" ht="15.75">
      <c r="A19" s="3"/>
      <c r="B19" s="9"/>
      <c r="C19" s="12" t="s">
        <v>20</v>
      </c>
      <c r="L19" s="3"/>
    </row>
    <row r="20" spans="1:12" ht="15.75">
      <c r="A20" s="3"/>
      <c r="B20" s="9"/>
      <c r="C20" s="12" t="s">
        <v>21</v>
      </c>
      <c r="L20" s="3"/>
    </row>
    <row r="21" spans="1:12" ht="12" customHeight="1">
      <c r="A21" s="3"/>
      <c r="B21" s="9"/>
      <c r="C21" s="12"/>
      <c r="L21" s="3"/>
    </row>
    <row r="22" spans="1:12" ht="15.75">
      <c r="A22" s="3"/>
      <c r="B22" s="9" t="s">
        <v>5</v>
      </c>
      <c r="C22" s="4" t="s">
        <v>22</v>
      </c>
      <c r="L22" s="3"/>
    </row>
    <row r="23" spans="1:12" ht="15.75">
      <c r="A23" s="3"/>
      <c r="B23" s="9"/>
      <c r="C23" s="4" t="s">
        <v>23</v>
      </c>
      <c r="L23" s="3"/>
    </row>
    <row r="24" spans="1:12" ht="6.75" customHeight="1">
      <c r="A24" s="3"/>
      <c r="B24" s="9"/>
      <c r="C24" s="4"/>
      <c r="L24" s="3"/>
    </row>
    <row r="25" spans="1:12" ht="15.75">
      <c r="A25" s="3"/>
      <c r="B25" s="9"/>
      <c r="C25" s="12" t="s">
        <v>24</v>
      </c>
      <c r="L25" s="3"/>
    </row>
    <row r="26" spans="1:12" ht="9.75" customHeight="1">
      <c r="A26" s="3"/>
      <c r="B26" s="9"/>
      <c r="L26" s="3"/>
    </row>
    <row r="27" spans="1:12" ht="15.75">
      <c r="A27" s="3"/>
      <c r="B27" s="9" t="s">
        <v>6</v>
      </c>
      <c r="C27" s="4" t="s">
        <v>25</v>
      </c>
      <c r="L27" s="3"/>
    </row>
    <row r="28" spans="1:12" ht="6.75" customHeight="1">
      <c r="A28" s="3"/>
      <c r="B28" s="9"/>
      <c r="C28" s="4"/>
      <c r="L28" s="3"/>
    </row>
    <row r="29" spans="1:12" ht="15.75">
      <c r="A29" s="3"/>
      <c r="B29" s="9"/>
      <c r="C29" s="1" t="s">
        <v>26</v>
      </c>
      <c r="L29" s="3"/>
    </row>
    <row r="30" spans="1:255" ht="15">
      <c r="A30" s="13"/>
      <c r="B30" s="14"/>
      <c r="C30" s="15" t="s">
        <v>27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ht="9.75" customHeight="1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ht="15.75">
      <c r="A32" s="13"/>
      <c r="B32" s="9" t="s">
        <v>7</v>
      </c>
      <c r="C32" s="4" t="s">
        <v>28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ht="15.75">
      <c r="A33" s="13"/>
      <c r="B33" s="9"/>
      <c r="C33" s="4" t="s">
        <v>29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ht="6.75" customHeight="1">
      <c r="A34" s="13"/>
      <c r="B34" s="9"/>
      <c r="C34" s="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ht="15.75">
      <c r="A35" s="13"/>
      <c r="B35" s="16" t="s">
        <v>8</v>
      </c>
      <c r="C35" s="5" t="s">
        <v>30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255" ht="15.75">
      <c r="A36" s="13"/>
      <c r="B36" s="9"/>
      <c r="C36" s="12" t="s">
        <v>31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ht="15.75">
      <c r="A37" s="13"/>
      <c r="B37" s="9"/>
      <c r="C37" s="12" t="s">
        <v>32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ht="6.75" customHeight="1">
      <c r="A38" s="13"/>
      <c r="B38" s="9"/>
      <c r="C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ht="15.75">
      <c r="A39" s="13"/>
      <c r="B39" s="16" t="s">
        <v>9</v>
      </c>
      <c r="C39" s="5" t="s">
        <v>33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</row>
    <row r="40" spans="1:255" ht="15.75">
      <c r="A40" s="13"/>
      <c r="B40" s="16"/>
      <c r="C40" s="12" t="s">
        <v>34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ht="9" customHeight="1">
      <c r="A41" s="13"/>
      <c r="B41" s="9"/>
      <c r="C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ht="12" customHeight="1">
      <c r="A42" s="13"/>
      <c r="B42" s="9"/>
      <c r="C42" s="12"/>
      <c r="D42" s="17"/>
      <c r="E42" s="18" t="s">
        <v>48</v>
      </c>
      <c r="F42" s="19"/>
      <c r="G42" s="19"/>
      <c r="H42" s="17" t="s">
        <v>53</v>
      </c>
      <c r="I42" s="17" t="s">
        <v>56</v>
      </c>
      <c r="J42" s="17" t="s">
        <v>60</v>
      </c>
      <c r="K42" s="20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ht="12" customHeight="1">
      <c r="A43" s="13"/>
      <c r="B43" s="9"/>
      <c r="C43" s="12"/>
      <c r="D43" s="21" t="s">
        <v>42</v>
      </c>
      <c r="E43" s="17" t="s">
        <v>49</v>
      </c>
      <c r="F43" s="17" t="s">
        <v>51</v>
      </c>
      <c r="G43" s="17" t="s">
        <v>52</v>
      </c>
      <c r="H43" s="21" t="s">
        <v>54</v>
      </c>
      <c r="I43" s="21" t="s">
        <v>57</v>
      </c>
      <c r="J43" s="21" t="s">
        <v>61</v>
      </c>
      <c r="K43" s="20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255" ht="12" customHeight="1">
      <c r="A44" s="13"/>
      <c r="B44" s="9"/>
      <c r="C44" s="12"/>
      <c r="D44" s="21"/>
      <c r="E44" s="21"/>
      <c r="F44" s="21"/>
      <c r="G44" s="21"/>
      <c r="H44" s="21" t="s">
        <v>55</v>
      </c>
      <c r="I44" s="21"/>
      <c r="J44" s="21" t="s">
        <v>62</v>
      </c>
      <c r="K44" s="20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</row>
    <row r="45" spans="1:255" ht="12" customHeight="1">
      <c r="A45" s="13"/>
      <c r="B45" s="9"/>
      <c r="C45" s="12"/>
      <c r="D45" s="17" t="s">
        <v>41</v>
      </c>
      <c r="E45" s="22" t="s">
        <v>41</v>
      </c>
      <c r="F45" s="22" t="s">
        <v>41</v>
      </c>
      <c r="G45" s="22"/>
      <c r="H45" s="23" t="s">
        <v>41</v>
      </c>
      <c r="I45" s="23" t="s">
        <v>58</v>
      </c>
      <c r="J45" s="23"/>
      <c r="K45" s="20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</row>
    <row r="46" spans="1:255" ht="12" customHeight="1">
      <c r="A46" s="13"/>
      <c r="B46" s="9"/>
      <c r="C46" s="12"/>
      <c r="D46" s="21" t="s">
        <v>43</v>
      </c>
      <c r="E46" s="24" t="s">
        <v>50</v>
      </c>
      <c r="F46" s="24" t="s">
        <v>50</v>
      </c>
      <c r="G46" s="24" t="s">
        <v>50</v>
      </c>
      <c r="H46" s="25">
        <f>537100*2</f>
        <v>1074200</v>
      </c>
      <c r="I46" s="26">
        <v>1305</v>
      </c>
      <c r="J46" s="26">
        <f>537100*2</f>
        <v>1074200</v>
      </c>
      <c r="K46" s="20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pans="1:255" ht="12" customHeight="1">
      <c r="A47" s="13"/>
      <c r="B47" s="9"/>
      <c r="C47" s="12"/>
      <c r="D47" s="21"/>
      <c r="E47" s="24"/>
      <c r="F47" s="24"/>
      <c r="G47" s="24"/>
      <c r="H47" s="25"/>
      <c r="I47" s="26"/>
      <c r="J47" s="26"/>
      <c r="K47" s="20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 ht="12" customHeight="1">
      <c r="A48" s="13"/>
      <c r="B48" s="9"/>
      <c r="C48" s="12"/>
      <c r="D48" s="21" t="s">
        <v>44</v>
      </c>
      <c r="E48" s="24">
        <f>1.87/2</f>
        <v>0.935</v>
      </c>
      <c r="F48" s="24">
        <f>2/2</f>
        <v>1</v>
      </c>
      <c r="G48" s="24">
        <v>0.96</v>
      </c>
      <c r="H48" s="25">
        <f>719900*2</f>
        <v>1439800</v>
      </c>
      <c r="I48" s="26">
        <v>1391</v>
      </c>
      <c r="J48" s="26">
        <f>719900*2</f>
        <v>1439800</v>
      </c>
      <c r="K48" s="20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pans="1:255" ht="12" customHeight="1">
      <c r="A49" s="13"/>
      <c r="B49" s="9"/>
      <c r="C49" s="12"/>
      <c r="D49" s="21" t="s">
        <v>41</v>
      </c>
      <c r="E49" s="24"/>
      <c r="F49" s="24"/>
      <c r="G49" s="24"/>
      <c r="H49" s="25"/>
      <c r="I49" s="26"/>
      <c r="J49" s="26"/>
      <c r="K49" s="20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</row>
    <row r="50" spans="1:255" ht="18.75" customHeight="1">
      <c r="A50" s="13"/>
      <c r="B50" s="9"/>
      <c r="C50" s="12"/>
      <c r="D50" s="17" t="s">
        <v>45</v>
      </c>
      <c r="E50" s="22" t="s">
        <v>41</v>
      </c>
      <c r="F50" s="22" t="s">
        <v>41</v>
      </c>
      <c r="G50" s="17" t="s">
        <v>41</v>
      </c>
      <c r="H50" s="23">
        <f>SUM(H46:H49)</f>
        <v>2514000</v>
      </c>
      <c r="I50" s="27">
        <f>SUM(I46:I49)</f>
        <v>2696</v>
      </c>
      <c r="J50" s="27">
        <f>SUM(J46:J49)</f>
        <v>2514000</v>
      </c>
      <c r="K50" s="20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</row>
    <row r="51" spans="1:255" ht="9" customHeight="1">
      <c r="A51" s="13"/>
      <c r="B51" s="9"/>
      <c r="C51" s="12"/>
      <c r="D51" s="28"/>
      <c r="E51" s="28"/>
      <c r="F51" s="28"/>
      <c r="G51" s="28"/>
      <c r="H51" s="28"/>
      <c r="I51" s="28"/>
      <c r="J51" s="28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</row>
    <row r="52" spans="1:255" ht="12" customHeight="1">
      <c r="A52" s="13"/>
      <c r="B52" s="9"/>
      <c r="C52" s="29" t="s">
        <v>35</v>
      </c>
      <c r="D52" s="29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pans="1:255" ht="12" customHeight="1">
      <c r="A53" s="13"/>
      <c r="B53" s="9"/>
      <c r="C53" s="30"/>
      <c r="D53" s="29" t="s">
        <v>46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pans="1:255" ht="9" customHeight="1">
      <c r="A54" s="13"/>
      <c r="B54" s="9"/>
      <c r="C54" s="12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ht="15.75">
      <c r="A55" s="13"/>
      <c r="B55" s="9"/>
      <c r="C55" s="12" t="s">
        <v>36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ht="15.75">
      <c r="A56" s="13"/>
      <c r="B56" s="9"/>
      <c r="C56" s="12" t="s">
        <v>37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255" ht="15">
      <c r="A57" s="13"/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255" ht="15.75">
      <c r="A58" s="13"/>
      <c r="B58" s="9" t="s">
        <v>10</v>
      </c>
      <c r="C58" s="4" t="s">
        <v>38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255" ht="6.75" customHeight="1">
      <c r="A59" s="13"/>
      <c r="B59" s="9"/>
      <c r="C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</row>
    <row r="60" spans="1:255" ht="15.75">
      <c r="A60" s="13"/>
      <c r="B60" s="9"/>
      <c r="C60" s="12" t="s">
        <v>39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</row>
    <row r="61" spans="1:255" ht="12.75" customHeight="1">
      <c r="A61" s="13"/>
      <c r="B61" s="14"/>
      <c r="C61" s="12" t="s">
        <v>40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</row>
    <row r="62" spans="1:255" ht="15.75">
      <c r="A62" s="13"/>
      <c r="B62" s="9"/>
      <c r="C62" s="12" t="s">
        <v>41</v>
      </c>
      <c r="D62" s="3"/>
      <c r="E62" s="3"/>
      <c r="F62" s="3"/>
      <c r="G62" s="3"/>
      <c r="H62" s="3"/>
      <c r="I62" s="3"/>
      <c r="J62" s="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</row>
    <row r="63" spans="1:255" ht="15">
      <c r="A63" s="13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</row>
    <row r="64" spans="1:255" ht="15">
      <c r="A64" s="13"/>
      <c r="B64" s="1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</row>
    <row r="65" spans="1:255" ht="15">
      <c r="A65" s="13"/>
      <c r="B65" s="1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</row>
    <row r="66" spans="1:255" ht="15">
      <c r="A66" s="13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</row>
    <row r="67" spans="1:255" ht="15">
      <c r="A67" s="13"/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</row>
    <row r="68" spans="1:255" ht="15">
      <c r="A68" s="13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</row>
    <row r="69" spans="1:255" ht="15">
      <c r="A69" s="13"/>
      <c r="B69" s="1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</row>
    <row r="70" spans="1:255" ht="15">
      <c r="A70" s="13"/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</row>
    <row r="71" spans="1:255" ht="15">
      <c r="A71" s="1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</row>
    <row r="72" spans="1:255" ht="15">
      <c r="A72" s="13"/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</row>
    <row r="73" spans="1:255" ht="15">
      <c r="A73" s="13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</row>
    <row r="74" spans="1:255" ht="15">
      <c r="A74" s="13"/>
      <c r="B74" s="1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</row>
    <row r="75" spans="1:255" ht="15">
      <c r="A75" s="13"/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</row>
    <row r="76" spans="1:255" ht="15">
      <c r="A76" s="13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</row>
    <row r="77" spans="1:255" ht="15">
      <c r="A77" s="13"/>
      <c r="B77" s="1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</row>
    <row r="78" spans="1:255" ht="15">
      <c r="A78" s="13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</row>
    <row r="79" spans="1:255" ht="15">
      <c r="A79" s="13"/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</row>
    <row r="80" spans="1:255" ht="15">
      <c r="A80" s="13"/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</row>
    <row r="81" spans="1:255" ht="15">
      <c r="A81" s="13"/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</row>
    <row r="82" spans="1:255" ht="15">
      <c r="A82" s="13"/>
      <c r="B82" s="1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</row>
    <row r="83" spans="1:255" ht="15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</row>
    <row r="84" spans="1:255" ht="15">
      <c r="A84" s="13"/>
      <c r="B84" s="1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</row>
    <row r="85" spans="1:255" ht="15">
      <c r="A85" s="13"/>
      <c r="B85" s="14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</row>
    <row r="86" spans="1:255" ht="15">
      <c r="A86" s="13"/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</row>
    <row r="87" spans="1:255" ht="15">
      <c r="A87" s="13"/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</row>
    <row r="88" spans="1:255" ht="15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</row>
    <row r="89" spans="1:255" ht="15">
      <c r="A89" s="13"/>
      <c r="B89" s="14"/>
      <c r="C89" s="13"/>
      <c r="D89" s="13"/>
      <c r="E89" s="13"/>
      <c r="F89" s="13"/>
      <c r="G89" s="13"/>
      <c r="H89" s="13"/>
      <c r="I89" s="13"/>
      <c r="J89" s="31" t="s">
        <v>63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 t="s">
        <v>64</v>
      </c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</row>
    <row r="90" spans="1:255" ht="15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</row>
    <row r="91" spans="1:255" ht="15">
      <c r="A91" s="13"/>
      <c r="B91" s="14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</row>
    <row r="92" spans="1:255" ht="15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</row>
    <row r="93" spans="1:255" ht="15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</row>
    <row r="94" spans="1:255" ht="15">
      <c r="A94" s="13"/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</row>
    <row r="95" spans="1:255" ht="15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</row>
    <row r="96" spans="1:255" ht="15">
      <c r="A96" s="13"/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</row>
    <row r="97" spans="1:255" ht="15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</row>
    <row r="98" spans="1:255" ht="15">
      <c r="A98" s="13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</row>
    <row r="99" spans="1:255" ht="15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</row>
    <row r="100" spans="1:255" ht="15">
      <c r="A100" s="13"/>
      <c r="B100" s="14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</row>
    <row r="101" spans="1:255" ht="15">
      <c r="A101" s="13"/>
      <c r="B101" s="14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</row>
    <row r="102" spans="1:255" ht="15">
      <c r="A102" s="13"/>
      <c r="B102" s="14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</row>
    <row r="103" spans="1:255" ht="15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</row>
    <row r="104" spans="1:255" ht="15">
      <c r="A104" s="13"/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</row>
    <row r="105" spans="1:255" ht="15">
      <c r="A105" s="13"/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</row>
    <row r="106" spans="1:255" ht="15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</row>
    <row r="107" spans="1:255" ht="15">
      <c r="A107" s="13"/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</row>
    <row r="108" spans="1:255" ht="15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</row>
    <row r="109" spans="1:255" ht="15">
      <c r="A109" s="13"/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</row>
    <row r="110" spans="1:255" ht="15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</row>
    <row r="111" spans="1:255" ht="15">
      <c r="A111" s="13"/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</row>
    <row r="112" spans="1:255" ht="15">
      <c r="A112" s="13"/>
      <c r="B112" s="14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</row>
    <row r="113" spans="1:255" ht="15">
      <c r="A113" s="13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</row>
    <row r="114" spans="1:255" ht="15">
      <c r="A114" s="13"/>
      <c r="B114" s="14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</row>
    <row r="115" spans="1:255" ht="15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</row>
    <row r="116" spans="1:255" ht="15">
      <c r="A116" s="13"/>
      <c r="B116" s="14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</row>
    <row r="117" spans="1:255" ht="15">
      <c r="A117" s="13"/>
      <c r="B117" s="14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</row>
    <row r="118" spans="1:255" ht="15">
      <c r="A118" s="13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</row>
    <row r="119" spans="1:255" ht="15">
      <c r="A119" s="13"/>
      <c r="B119" s="14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</row>
    <row r="120" spans="1:255" ht="15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</row>
    <row r="121" spans="1:255" ht="15">
      <c r="A121" s="13"/>
      <c r="B121" s="14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</row>
    <row r="122" spans="1:255" ht="15">
      <c r="A122" s="13"/>
      <c r="B122" s="14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</row>
    <row r="123" spans="1:255" ht="15">
      <c r="A123" s="13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</row>
    <row r="124" spans="1:255" ht="15">
      <c r="A124" s="13"/>
      <c r="B124" s="14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</row>
    <row r="125" spans="1:255" ht="15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</row>
    <row r="126" spans="1:255" ht="15">
      <c r="A126" s="13"/>
      <c r="B126" s="14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</row>
    <row r="127" spans="1:255" ht="15">
      <c r="A127" s="13"/>
      <c r="B127" s="14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</row>
    <row r="128" spans="1:255" ht="15">
      <c r="A128" s="13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</row>
    <row r="129" spans="1:255" ht="15">
      <c r="A129" s="13"/>
      <c r="B129" s="14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</row>
    <row r="130" spans="1:255" ht="15">
      <c r="A130" s="13"/>
      <c r="B130" s="14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</row>
    <row r="131" spans="1:255" ht="15">
      <c r="A131" s="13"/>
      <c r="B131" s="14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</row>
    <row r="132" spans="1:255" ht="15">
      <c r="A132" s="13"/>
      <c r="B132" s="14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</row>
    <row r="133" spans="1:255" ht="15">
      <c r="A133" s="13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</row>
    <row r="134" spans="1:255" ht="15">
      <c r="A134" s="13"/>
      <c r="B134" s="14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</row>
    <row r="135" spans="1:255" ht="15">
      <c r="A135" s="13"/>
      <c r="B135" s="14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</row>
    <row r="136" spans="1:255" ht="15">
      <c r="A136" s="13"/>
      <c r="B136" s="14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</row>
    <row r="137" spans="1:255" ht="15">
      <c r="A137" s="13"/>
      <c r="B137" s="1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</row>
    <row r="138" spans="1:255" ht="15">
      <c r="A138" s="13"/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</row>
    <row r="139" spans="1:255" ht="15">
      <c r="A139" s="13"/>
      <c r="B139" s="14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5.6640625" style="1" customWidth="1"/>
    <col min="3" max="3" width="3.6640625" style="1" customWidth="1"/>
    <col min="4" max="4" width="12.6640625" style="1" customWidth="1"/>
    <col min="5" max="5" width="5.6640625" style="1" customWidth="1"/>
    <col min="6" max="7" width="10.6640625" style="1" customWidth="1"/>
    <col min="8" max="9" width="9.6640625" style="1" customWidth="1"/>
    <col min="10" max="10" width="10.6640625" style="1" customWidth="1"/>
    <col min="11" max="11" width="3.6640625" style="1" customWidth="1"/>
    <col min="12" max="16384" width="9.6640625" style="1" customWidth="1"/>
  </cols>
  <sheetData>
    <row r="1" ht="15.75">
      <c r="J1" s="4" t="s">
        <v>108</v>
      </c>
    </row>
    <row r="2" spans="2:5" ht="15.75" customHeight="1">
      <c r="B2" s="5" t="s">
        <v>0</v>
      </c>
      <c r="E2" s="6" t="s">
        <v>100</v>
      </c>
    </row>
    <row r="3" spans="2:3" ht="19.5" customHeight="1">
      <c r="B3" s="7" t="s">
        <v>65</v>
      </c>
      <c r="C3" s="8"/>
    </row>
    <row r="4" ht="13.5" customHeight="1"/>
    <row r="5" spans="1:11" ht="13.5" customHeight="1">
      <c r="A5" s="13"/>
      <c r="B5" s="9" t="s">
        <v>66</v>
      </c>
      <c r="C5" s="4" t="s">
        <v>71</v>
      </c>
      <c r="K5" s="13"/>
    </row>
    <row r="6" spans="1:11" ht="13.5" customHeight="1">
      <c r="A6" s="13"/>
      <c r="B6" s="9"/>
      <c r="C6" s="12"/>
      <c r="K6" s="13"/>
    </row>
    <row r="7" spans="1:11" ht="13.5" customHeight="1">
      <c r="A7" s="13"/>
      <c r="B7" s="9"/>
      <c r="C7" s="12" t="s">
        <v>41</v>
      </c>
      <c r="F7" s="32" t="s">
        <v>101</v>
      </c>
      <c r="G7" s="32" t="s">
        <v>102</v>
      </c>
      <c r="H7" s="32" t="s">
        <v>103</v>
      </c>
      <c r="I7" s="32" t="s">
        <v>106</v>
      </c>
      <c r="J7" s="32" t="s">
        <v>56</v>
      </c>
      <c r="K7" s="13"/>
    </row>
    <row r="8" spans="1:11" ht="13.5" customHeight="1">
      <c r="A8" s="13"/>
      <c r="B8" s="9"/>
      <c r="C8" s="12"/>
      <c r="F8" s="32" t="s">
        <v>58</v>
      </c>
      <c r="G8" s="32" t="s">
        <v>58</v>
      </c>
      <c r="H8" s="32" t="s">
        <v>58</v>
      </c>
      <c r="I8" s="32" t="s">
        <v>58</v>
      </c>
      <c r="J8" s="32" t="s">
        <v>58</v>
      </c>
      <c r="K8" s="13"/>
    </row>
    <row r="9" spans="1:11" ht="13.5" customHeight="1">
      <c r="A9" s="13"/>
      <c r="B9" s="9"/>
      <c r="C9" s="4" t="s">
        <v>72</v>
      </c>
      <c r="H9" s="32"/>
      <c r="K9" s="13"/>
    </row>
    <row r="10" spans="1:11" ht="13.5" customHeight="1">
      <c r="A10" s="13"/>
      <c r="B10" s="9"/>
      <c r="C10" s="12" t="s">
        <v>73</v>
      </c>
      <c r="F10" s="33">
        <v>47287</v>
      </c>
      <c r="G10" s="33">
        <v>228603</v>
      </c>
      <c r="H10" s="33">
        <v>6</v>
      </c>
      <c r="I10" s="33">
        <v>0</v>
      </c>
      <c r="J10" s="33">
        <f>SUM(F10:I10)</f>
        <v>275896</v>
      </c>
      <c r="K10" s="13"/>
    </row>
    <row r="11" spans="1:11" ht="13.5" customHeight="1">
      <c r="A11" s="13"/>
      <c r="B11" s="9"/>
      <c r="C11" s="12" t="s">
        <v>74</v>
      </c>
      <c r="F11" s="34">
        <v>716</v>
      </c>
      <c r="G11" s="34">
        <v>23010</v>
      </c>
      <c r="H11" s="34">
        <v>3703</v>
      </c>
      <c r="I11" s="34">
        <f>-SUM(F11:H11)</f>
        <v>-27429</v>
      </c>
      <c r="J11" s="34">
        <v>0</v>
      </c>
      <c r="K11" s="13"/>
    </row>
    <row r="12" spans="1:11" ht="13.5" customHeight="1">
      <c r="A12" s="13"/>
      <c r="B12" s="9"/>
      <c r="C12" s="12" t="s">
        <v>75</v>
      </c>
      <c r="F12" s="35">
        <f>F10+F11</f>
        <v>48003</v>
      </c>
      <c r="G12" s="35">
        <f>G10+G11</f>
        <v>251613</v>
      </c>
      <c r="H12" s="35">
        <f>H10+H11</f>
        <v>3709</v>
      </c>
      <c r="I12" s="35">
        <f>I11</f>
        <v>-27429</v>
      </c>
      <c r="J12" s="35">
        <f>J10+J11</f>
        <v>275896</v>
      </c>
      <c r="K12" s="13"/>
    </row>
    <row r="13" spans="1:11" ht="13.5" customHeight="1">
      <c r="A13" s="13"/>
      <c r="B13" s="9"/>
      <c r="C13" s="12"/>
      <c r="F13" s="36"/>
      <c r="G13" s="37"/>
      <c r="H13" s="37"/>
      <c r="I13" s="36"/>
      <c r="J13" s="36"/>
      <c r="K13" s="13"/>
    </row>
    <row r="14" spans="1:11" ht="13.5" customHeight="1">
      <c r="A14" s="13"/>
      <c r="B14" s="9"/>
      <c r="C14" s="4" t="s">
        <v>76</v>
      </c>
      <c r="F14" s="33">
        <v>2501</v>
      </c>
      <c r="G14" s="33">
        <v>20799</v>
      </c>
      <c r="H14" s="33">
        <v>2511</v>
      </c>
      <c r="I14" s="38">
        <v>-2019</v>
      </c>
      <c r="J14" s="33">
        <f>SUM(F14:I14)</f>
        <v>23792</v>
      </c>
      <c r="K14" s="13"/>
    </row>
    <row r="15" spans="1:11" ht="13.5" customHeight="1">
      <c r="A15" s="13"/>
      <c r="B15" s="9"/>
      <c r="C15" s="12" t="s">
        <v>41</v>
      </c>
      <c r="G15" s="38"/>
      <c r="H15" s="38"/>
      <c r="J15" s="38" t="s">
        <v>41</v>
      </c>
      <c r="K15" s="13"/>
    </row>
    <row r="16" spans="1:11" ht="13.5" customHeight="1">
      <c r="A16" s="13"/>
      <c r="B16" s="9"/>
      <c r="C16" s="4" t="s">
        <v>77</v>
      </c>
      <c r="G16" s="38"/>
      <c r="H16" s="38"/>
      <c r="J16" s="39">
        <f>J14</f>
        <v>23792</v>
      </c>
      <c r="K16" s="13"/>
    </row>
    <row r="17" spans="1:11" ht="13.5" customHeight="1">
      <c r="A17" s="13"/>
      <c r="B17" s="9"/>
      <c r="C17" s="12" t="s">
        <v>78</v>
      </c>
      <c r="G17" s="38"/>
      <c r="H17" s="38"/>
      <c r="J17" s="38">
        <v>-5068</v>
      </c>
      <c r="K17" s="13"/>
    </row>
    <row r="18" spans="1:11" ht="13.5" customHeight="1">
      <c r="A18" s="13"/>
      <c r="B18" s="9"/>
      <c r="C18" s="12" t="s">
        <v>79</v>
      </c>
      <c r="G18" s="38"/>
      <c r="H18" s="38"/>
      <c r="J18" s="38">
        <v>10</v>
      </c>
      <c r="K18" s="13"/>
    </row>
    <row r="19" spans="1:11" ht="13.5" customHeight="1">
      <c r="A19" s="13"/>
      <c r="B19" s="9"/>
      <c r="C19" s="12" t="s">
        <v>80</v>
      </c>
      <c r="G19" s="38"/>
      <c r="H19" s="38"/>
      <c r="J19" s="38">
        <v>-9</v>
      </c>
      <c r="K19" s="13"/>
    </row>
    <row r="20" spans="1:11" ht="13.5" customHeight="1">
      <c r="A20" s="13"/>
      <c r="B20" s="9"/>
      <c r="C20" s="4" t="s">
        <v>81</v>
      </c>
      <c r="G20" s="38"/>
      <c r="H20" s="38"/>
      <c r="J20" s="39">
        <f>J16+J17+J18+J19</f>
        <v>18725</v>
      </c>
      <c r="K20" s="13"/>
    </row>
    <row r="21" spans="1:11" ht="13.5" customHeight="1">
      <c r="A21" s="13"/>
      <c r="B21" s="9"/>
      <c r="C21" s="12"/>
      <c r="G21" s="33"/>
      <c r="H21" s="33"/>
      <c r="J21" s="28"/>
      <c r="K21" s="13"/>
    </row>
    <row r="22" spans="1:11" ht="13.5" customHeight="1">
      <c r="A22" s="13"/>
      <c r="B22" s="9"/>
      <c r="C22" s="12" t="s">
        <v>82</v>
      </c>
      <c r="K22" s="13"/>
    </row>
    <row r="23" ht="13.5" customHeight="1"/>
    <row r="24" spans="2:3" ht="15.75">
      <c r="B24" s="9" t="s">
        <v>67</v>
      </c>
      <c r="C24" s="4" t="s">
        <v>83</v>
      </c>
    </row>
    <row r="25" ht="10.5" customHeight="1">
      <c r="B25" s="9"/>
    </row>
    <row r="26" spans="2:3" ht="15.75">
      <c r="B26" s="9"/>
      <c r="C26" s="12" t="s">
        <v>84</v>
      </c>
    </row>
    <row r="27" spans="2:3" ht="15.75">
      <c r="B27" s="9"/>
      <c r="C27" s="12" t="s">
        <v>85</v>
      </c>
    </row>
    <row r="28" ht="21" customHeight="1">
      <c r="B28" s="9"/>
    </row>
    <row r="29" spans="2:3" ht="15.75">
      <c r="B29" s="9" t="s">
        <v>68</v>
      </c>
      <c r="C29" s="4" t="s">
        <v>86</v>
      </c>
    </row>
    <row r="30" spans="2:3" ht="15.75">
      <c r="B30" s="9"/>
      <c r="C30" s="4" t="s">
        <v>87</v>
      </c>
    </row>
    <row r="31" ht="12" customHeight="1">
      <c r="B31" s="9"/>
    </row>
    <row r="32" spans="2:3" ht="15.75">
      <c r="B32" s="9"/>
      <c r="C32" s="12" t="s">
        <v>88</v>
      </c>
    </row>
    <row r="33" spans="2:3" ht="15.75">
      <c r="B33" s="9"/>
      <c r="C33" s="12" t="s">
        <v>89</v>
      </c>
    </row>
    <row r="34" spans="2:3" ht="15.75">
      <c r="B34" s="9"/>
      <c r="C34" s="12" t="s">
        <v>90</v>
      </c>
    </row>
    <row r="35" ht="21.75" customHeight="1">
      <c r="B35" s="9"/>
    </row>
    <row r="36" spans="2:3" ht="15.75">
      <c r="B36" s="9" t="s">
        <v>69</v>
      </c>
      <c r="C36" s="4" t="s">
        <v>91</v>
      </c>
    </row>
    <row r="37" spans="2:3" ht="15.75">
      <c r="B37" s="9"/>
      <c r="C37" s="4" t="s">
        <v>92</v>
      </c>
    </row>
    <row r="38" spans="2:3" ht="15.75">
      <c r="B38" s="9"/>
      <c r="C38" s="4" t="s">
        <v>93</v>
      </c>
    </row>
    <row r="39" ht="7.5" customHeight="1">
      <c r="B39" s="9"/>
    </row>
    <row r="40" ht="15">
      <c r="C40" s="12" t="s">
        <v>94</v>
      </c>
    </row>
    <row r="43" spans="2:3" ht="15.75">
      <c r="B43" s="9" t="s">
        <v>70</v>
      </c>
      <c r="C43" s="4" t="s">
        <v>95</v>
      </c>
    </row>
    <row r="44" spans="2:3" ht="15.75">
      <c r="B44" s="9" t="s">
        <v>41</v>
      </c>
      <c r="C44" s="4" t="s">
        <v>96</v>
      </c>
    </row>
    <row r="45" ht="6.75" customHeight="1">
      <c r="B45" s="9"/>
    </row>
    <row r="46" spans="2:9" ht="15.75">
      <c r="B46" s="9"/>
      <c r="C46" s="12" t="s">
        <v>97</v>
      </c>
      <c r="H46" s="32" t="s">
        <v>104</v>
      </c>
      <c r="I46" s="32" t="s">
        <v>104</v>
      </c>
    </row>
    <row r="47" spans="8:9" ht="15">
      <c r="H47" s="32" t="s">
        <v>105</v>
      </c>
      <c r="I47" s="32" t="s">
        <v>107</v>
      </c>
    </row>
    <row r="48" spans="8:9" ht="15">
      <c r="H48" s="32" t="s">
        <v>58</v>
      </c>
      <c r="I48" s="32" t="s">
        <v>58</v>
      </c>
    </row>
    <row r="49" spans="4:9" ht="10.5" customHeight="1">
      <c r="D49" s="12"/>
      <c r="H49" s="38"/>
      <c r="I49" s="38"/>
    </row>
    <row r="50" spans="3:9" ht="15">
      <c r="C50" s="12" t="s">
        <v>98</v>
      </c>
      <c r="H50" s="38"/>
      <c r="I50" s="38"/>
    </row>
    <row r="51" spans="4:9" ht="15">
      <c r="D51" s="1" t="s">
        <v>99</v>
      </c>
      <c r="H51" s="38">
        <v>280249</v>
      </c>
      <c r="I51" s="38">
        <v>239089</v>
      </c>
    </row>
    <row r="52" spans="8:9" ht="15.75">
      <c r="H52" s="39">
        <f>SUM(H49:H51)</f>
        <v>280249</v>
      </c>
      <c r="I52" s="39">
        <f>SUM(I49:I51)</f>
        <v>239089</v>
      </c>
    </row>
    <row r="53" spans="8:9" ht="16.5" customHeight="1">
      <c r="H53" s="28"/>
      <c r="I53" s="28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showOutlineSymbols="0" zoomScale="75" zoomScaleNormal="75" workbookViewId="0" topLeftCell="A7">
      <selection activeCell="L30" sqref="L30"/>
    </sheetView>
  </sheetViews>
  <sheetFormatPr defaultColWidth="8.88671875" defaultRowHeight="15"/>
  <cols>
    <col min="1" max="1" width="2.6640625" style="1" customWidth="1"/>
    <col min="2" max="3" width="4.6640625" style="1" customWidth="1"/>
    <col min="4" max="4" width="12.6640625" style="1" customWidth="1"/>
    <col min="5" max="5" width="9.6640625" style="1" customWidth="1"/>
    <col min="6" max="7" width="12.6640625" style="1" customWidth="1"/>
    <col min="8" max="8" width="9.6640625" style="1" customWidth="1"/>
    <col min="9" max="9" width="4.6640625" style="1" customWidth="1"/>
    <col min="10" max="10" width="2.6640625" style="1" customWidth="1"/>
    <col min="11" max="16384" width="9.6640625" style="1" customWidth="1"/>
  </cols>
  <sheetData>
    <row r="1" spans="1:10" ht="15.75">
      <c r="A1" s="40" t="s">
        <v>41</v>
      </c>
      <c r="B1" s="40"/>
      <c r="C1" s="40"/>
      <c r="D1" s="40"/>
      <c r="E1" s="40"/>
      <c r="F1" s="40"/>
      <c r="G1" s="40"/>
      <c r="H1" s="41" t="s">
        <v>145</v>
      </c>
      <c r="I1" s="40"/>
      <c r="J1" s="4"/>
    </row>
    <row r="2" spans="1:9" ht="15.75" customHeight="1">
      <c r="A2" s="40"/>
      <c r="B2" s="42" t="s">
        <v>0</v>
      </c>
      <c r="C2" s="40"/>
      <c r="D2" s="40"/>
      <c r="E2" s="43" t="s">
        <v>47</v>
      </c>
      <c r="F2" s="40"/>
      <c r="G2" s="40"/>
      <c r="H2" s="40"/>
      <c r="I2" s="40"/>
    </row>
    <row r="3" spans="1:11" ht="15" customHeight="1">
      <c r="A3" s="44"/>
      <c r="B3" s="45" t="s">
        <v>109</v>
      </c>
      <c r="C3" s="46"/>
      <c r="D3" s="40"/>
      <c r="E3" s="40"/>
      <c r="F3" s="40"/>
      <c r="G3" s="40"/>
      <c r="H3" s="40"/>
      <c r="I3" s="40"/>
      <c r="K3" s="47"/>
    </row>
    <row r="4" spans="1:11" ht="19.5" customHeight="1">
      <c r="A4" s="44"/>
      <c r="B4" s="48"/>
      <c r="C4" s="49"/>
      <c r="D4" s="49"/>
      <c r="E4" s="49"/>
      <c r="F4" s="49"/>
      <c r="G4" s="49"/>
      <c r="H4" s="49"/>
      <c r="I4" s="49"/>
      <c r="J4" s="15"/>
      <c r="K4" s="47"/>
    </row>
    <row r="5" spans="2:11" ht="13.5" customHeight="1">
      <c r="B5" s="50">
        <v>13</v>
      </c>
      <c r="C5" s="51" t="s">
        <v>110</v>
      </c>
      <c r="D5" s="51"/>
      <c r="E5" s="49"/>
      <c r="F5" s="49"/>
      <c r="G5" s="49"/>
      <c r="H5" s="49"/>
      <c r="K5" s="47"/>
    </row>
    <row r="6" spans="2:11" ht="13.5" customHeight="1">
      <c r="B6" s="50"/>
      <c r="C6" s="51" t="s">
        <v>111</v>
      </c>
      <c r="D6" s="51"/>
      <c r="E6" s="49"/>
      <c r="F6" s="49"/>
      <c r="G6" s="49"/>
      <c r="H6" s="49"/>
      <c r="K6" s="47"/>
    </row>
    <row r="7" spans="2:11" ht="13.5" customHeight="1">
      <c r="B7" s="50"/>
      <c r="C7" s="51"/>
      <c r="D7" s="51"/>
      <c r="E7" s="49"/>
      <c r="F7" s="49"/>
      <c r="G7" s="49"/>
      <c r="H7" s="49"/>
      <c r="K7" s="47"/>
    </row>
    <row r="8" spans="2:11" ht="13.5" customHeight="1">
      <c r="B8" s="50"/>
      <c r="C8" s="108" t="s">
        <v>112</v>
      </c>
      <c r="D8" s="51"/>
      <c r="E8" s="49"/>
      <c r="F8" s="49"/>
      <c r="G8" s="49"/>
      <c r="H8" s="49"/>
      <c r="K8" s="47"/>
    </row>
    <row r="9" spans="2:11" ht="13.5" customHeight="1">
      <c r="B9" s="50"/>
      <c r="C9" s="108" t="s">
        <v>113</v>
      </c>
      <c r="D9" s="51"/>
      <c r="E9" s="49"/>
      <c r="F9" s="49"/>
      <c r="G9" s="49"/>
      <c r="H9" s="49"/>
      <c r="K9" s="47"/>
    </row>
    <row r="10" spans="2:11" ht="13.5" customHeight="1">
      <c r="B10" s="50"/>
      <c r="C10" s="108" t="s">
        <v>114</v>
      </c>
      <c r="D10" s="51"/>
      <c r="E10" s="49"/>
      <c r="F10" s="49"/>
      <c r="G10" s="49"/>
      <c r="H10" s="49"/>
      <c r="K10" s="47"/>
    </row>
    <row r="11" spans="2:11" ht="13.5" customHeight="1">
      <c r="B11" s="50"/>
      <c r="C11" s="108" t="s">
        <v>115</v>
      </c>
      <c r="D11" s="51"/>
      <c r="E11" s="49"/>
      <c r="F11" s="49"/>
      <c r="G11" s="49"/>
      <c r="H11" s="49"/>
      <c r="K11" s="47"/>
    </row>
    <row r="12" spans="2:11" ht="13.5" customHeight="1">
      <c r="B12" s="50"/>
      <c r="C12" s="108" t="s">
        <v>116</v>
      </c>
      <c r="D12" s="51"/>
      <c r="E12" s="49"/>
      <c r="F12" s="49"/>
      <c r="G12" s="49"/>
      <c r="H12" s="49"/>
      <c r="K12" s="47"/>
    </row>
    <row r="13" spans="2:11" ht="13.5" customHeight="1">
      <c r="B13" s="50"/>
      <c r="C13" s="108" t="s">
        <v>269</v>
      </c>
      <c r="D13" s="51"/>
      <c r="E13" s="49"/>
      <c r="F13" s="49"/>
      <c r="G13" s="49"/>
      <c r="H13" s="49"/>
      <c r="K13" s="47"/>
    </row>
    <row r="14" spans="2:11" ht="13.5" customHeight="1">
      <c r="B14" s="50"/>
      <c r="C14" s="51"/>
      <c r="D14" s="51"/>
      <c r="E14" s="49"/>
      <c r="F14" s="49"/>
      <c r="G14" s="49"/>
      <c r="H14" s="49"/>
      <c r="K14" s="47"/>
    </row>
    <row r="15" spans="2:11" ht="13.5" customHeight="1">
      <c r="B15" s="50">
        <v>14</v>
      </c>
      <c r="C15" s="51" t="s">
        <v>117</v>
      </c>
      <c r="D15" s="51"/>
      <c r="E15" s="49"/>
      <c r="F15" s="49"/>
      <c r="G15" s="49"/>
      <c r="H15" s="49"/>
      <c r="K15" s="47"/>
    </row>
    <row r="16" spans="2:11" ht="13.5" customHeight="1">
      <c r="B16" s="50"/>
      <c r="C16" s="51" t="s">
        <v>118</v>
      </c>
      <c r="D16" s="51"/>
      <c r="E16" s="49"/>
      <c r="F16" s="49"/>
      <c r="G16" s="49"/>
      <c r="H16" s="49"/>
      <c r="K16" s="47"/>
    </row>
    <row r="17" spans="2:11" ht="13.5" customHeight="1">
      <c r="B17" s="50"/>
      <c r="C17" s="51"/>
      <c r="D17" s="51"/>
      <c r="E17" s="49"/>
      <c r="F17" s="49"/>
      <c r="G17" s="49"/>
      <c r="H17" s="49"/>
      <c r="K17" s="47"/>
    </row>
    <row r="18" spans="2:11" ht="13.5" customHeight="1">
      <c r="B18" s="50"/>
      <c r="C18" s="109" t="s">
        <v>119</v>
      </c>
      <c r="D18" s="51"/>
      <c r="E18" s="49"/>
      <c r="F18" s="49"/>
      <c r="G18" s="49"/>
      <c r="H18" s="49"/>
      <c r="K18" s="47"/>
    </row>
    <row r="19" spans="2:11" ht="13.5" customHeight="1">
      <c r="B19" s="50"/>
      <c r="C19" s="109" t="s">
        <v>120</v>
      </c>
      <c r="D19" s="51"/>
      <c r="E19" s="49"/>
      <c r="F19" s="49"/>
      <c r="G19" s="49"/>
      <c r="H19" s="49"/>
      <c r="K19" s="47"/>
    </row>
    <row r="20" spans="2:11" ht="13.5" customHeight="1">
      <c r="B20" s="50"/>
      <c r="C20" s="109" t="s">
        <v>121</v>
      </c>
      <c r="D20" s="51"/>
      <c r="E20" s="49"/>
      <c r="F20" s="49"/>
      <c r="G20" s="49"/>
      <c r="H20" s="49"/>
      <c r="K20" s="47"/>
    </row>
    <row r="21" spans="2:11" ht="13.5" customHeight="1">
      <c r="B21" s="48"/>
      <c r="C21" s="109" t="s">
        <v>122</v>
      </c>
      <c r="D21" s="49"/>
      <c r="E21" s="49"/>
      <c r="F21" s="49"/>
      <c r="G21" s="49"/>
      <c r="H21" s="49"/>
      <c r="I21" s="49"/>
      <c r="J21" s="15"/>
      <c r="K21" s="47"/>
    </row>
    <row r="22" spans="2:11" ht="13.5" customHeight="1">
      <c r="B22" s="48"/>
      <c r="C22" s="49"/>
      <c r="D22" s="49"/>
      <c r="E22" s="49"/>
      <c r="F22" s="49"/>
      <c r="G22" s="49"/>
      <c r="H22" s="49"/>
      <c r="I22" s="49"/>
      <c r="J22" s="15"/>
      <c r="K22" s="47"/>
    </row>
    <row r="23" spans="1:9" ht="15.75">
      <c r="A23" s="40"/>
      <c r="B23" s="50">
        <v>15</v>
      </c>
      <c r="C23" s="51" t="s">
        <v>123</v>
      </c>
      <c r="D23" s="40"/>
      <c r="E23" s="49"/>
      <c r="F23" s="49"/>
      <c r="G23" s="49"/>
      <c r="H23" s="49"/>
      <c r="I23" s="49"/>
    </row>
    <row r="24" spans="1:9" ht="12.75" customHeight="1">
      <c r="A24" s="40"/>
      <c r="B24" s="50"/>
      <c r="C24" s="51"/>
      <c r="D24" s="40"/>
      <c r="E24" s="49"/>
      <c r="F24" s="49"/>
      <c r="G24" s="49"/>
      <c r="H24" s="49"/>
      <c r="I24" s="49"/>
    </row>
    <row r="25" spans="1:9" ht="12.75" customHeight="1">
      <c r="A25" s="40"/>
      <c r="B25" s="50"/>
      <c r="C25" s="49" t="s">
        <v>124</v>
      </c>
      <c r="D25" s="40"/>
      <c r="E25" s="49"/>
      <c r="F25" s="49"/>
      <c r="G25" s="49"/>
      <c r="H25" s="49"/>
      <c r="I25" s="49"/>
    </row>
    <row r="26" spans="1:9" ht="12.75" customHeight="1">
      <c r="A26" s="40"/>
      <c r="B26" s="50"/>
      <c r="C26" s="49" t="s">
        <v>270</v>
      </c>
      <c r="D26" s="40"/>
      <c r="E26" s="49"/>
      <c r="F26" s="49"/>
      <c r="G26" s="49"/>
      <c r="H26" s="49"/>
      <c r="I26" s="49"/>
    </row>
    <row r="27" spans="1:9" ht="15" customHeight="1">
      <c r="A27" s="40"/>
      <c r="B27" s="50"/>
      <c r="C27" s="49" t="s">
        <v>125</v>
      </c>
      <c r="D27" s="49"/>
      <c r="E27" s="49"/>
      <c r="F27" s="49"/>
      <c r="G27" s="49"/>
      <c r="H27" s="49"/>
      <c r="I27" s="49"/>
    </row>
    <row r="28" spans="1:9" ht="15" customHeight="1">
      <c r="A28" s="40"/>
      <c r="B28" s="50"/>
      <c r="C28" s="49" t="s">
        <v>126</v>
      </c>
      <c r="D28" s="49"/>
      <c r="E28" s="49"/>
      <c r="F28" s="49"/>
      <c r="G28" s="49"/>
      <c r="H28" s="49"/>
      <c r="I28" s="49"/>
    </row>
    <row r="29" spans="1:9" ht="15" customHeight="1">
      <c r="A29" s="40"/>
      <c r="B29" s="50"/>
      <c r="C29" s="49" t="s">
        <v>127</v>
      </c>
      <c r="D29" s="49"/>
      <c r="E29" s="49"/>
      <c r="F29" s="49"/>
      <c r="G29" s="49"/>
      <c r="H29" s="49"/>
      <c r="I29" s="49"/>
    </row>
    <row r="30" spans="1:9" ht="15" customHeight="1">
      <c r="A30" s="40"/>
      <c r="B30" s="50"/>
      <c r="C30" s="49" t="s">
        <v>128</v>
      </c>
      <c r="D30" s="49"/>
      <c r="E30" s="49"/>
      <c r="F30" s="49"/>
      <c r="G30" s="49"/>
      <c r="H30" s="49"/>
      <c r="I30" s="49"/>
    </row>
    <row r="31" spans="1:9" ht="19.5" customHeight="1">
      <c r="A31" s="40"/>
      <c r="B31" s="50"/>
      <c r="C31" s="49"/>
      <c r="D31" s="49"/>
      <c r="E31" s="49"/>
      <c r="F31" s="49"/>
      <c r="G31" s="49"/>
      <c r="H31" s="49"/>
      <c r="I31" s="49"/>
    </row>
    <row r="32" spans="1:9" ht="15.75">
      <c r="A32" s="40"/>
      <c r="B32" s="50">
        <v>16</v>
      </c>
      <c r="C32" s="51" t="s">
        <v>129</v>
      </c>
      <c r="D32" s="51"/>
      <c r="E32" s="40"/>
      <c r="F32" s="40"/>
      <c r="G32" s="40"/>
      <c r="H32" s="40"/>
      <c r="I32" s="40"/>
    </row>
    <row r="33" spans="1:9" ht="12.75" customHeight="1">
      <c r="A33" s="40"/>
      <c r="B33" s="50"/>
      <c r="C33" s="51"/>
      <c r="D33" s="51"/>
      <c r="E33" s="40"/>
      <c r="F33" s="40"/>
      <c r="G33" s="40"/>
      <c r="H33" s="40"/>
      <c r="I33" s="40"/>
    </row>
    <row r="34" spans="1:9" ht="15">
      <c r="A34" s="40"/>
      <c r="B34" s="38"/>
      <c r="C34" s="49" t="s">
        <v>130</v>
      </c>
      <c r="D34" s="40"/>
      <c r="E34" s="40"/>
      <c r="F34" s="40"/>
      <c r="G34" s="40"/>
      <c r="H34" s="40"/>
      <c r="I34" s="40"/>
    </row>
    <row r="35" spans="1:9" ht="19.5" customHeight="1">
      <c r="A35" s="40"/>
      <c r="B35" s="38"/>
      <c r="C35" s="40"/>
      <c r="D35" s="40"/>
      <c r="E35" s="40"/>
      <c r="F35" s="40"/>
      <c r="G35" s="40"/>
      <c r="H35" s="40"/>
      <c r="I35" s="40"/>
    </row>
    <row r="36" spans="1:9" ht="15.75">
      <c r="A36" s="40"/>
      <c r="B36" s="50">
        <v>17</v>
      </c>
      <c r="C36" s="51" t="s">
        <v>131</v>
      </c>
      <c r="D36" s="49"/>
      <c r="E36" s="49"/>
      <c r="F36" s="54"/>
      <c r="G36" s="54" t="s">
        <v>143</v>
      </c>
      <c r="H36" s="40"/>
      <c r="I36" s="40"/>
    </row>
    <row r="37" spans="1:9" ht="15.75">
      <c r="A37" s="40"/>
      <c r="B37" s="50"/>
      <c r="C37" s="49"/>
      <c r="D37" s="49"/>
      <c r="E37" s="49"/>
      <c r="F37" s="54" t="s">
        <v>141</v>
      </c>
      <c r="G37" s="54" t="s">
        <v>144</v>
      </c>
      <c r="H37" s="40"/>
      <c r="I37" s="40"/>
    </row>
    <row r="38" spans="1:9" ht="15.75">
      <c r="A38" s="40"/>
      <c r="B38" s="50"/>
      <c r="C38" s="55" t="s">
        <v>58</v>
      </c>
      <c r="D38" s="49"/>
      <c r="E38" s="49"/>
      <c r="F38" s="54" t="s">
        <v>142</v>
      </c>
      <c r="G38" s="54" t="s">
        <v>142</v>
      </c>
      <c r="H38" s="40"/>
      <c r="I38" s="40"/>
    </row>
    <row r="39" spans="1:9" ht="15.75">
      <c r="A39" s="40"/>
      <c r="B39" s="50"/>
      <c r="C39" s="55"/>
      <c r="D39" s="49"/>
      <c r="E39" s="49"/>
      <c r="F39" s="56"/>
      <c r="G39" s="56"/>
      <c r="H39" s="40"/>
      <c r="I39" s="40"/>
    </row>
    <row r="40" spans="1:9" ht="15.75">
      <c r="A40" s="40"/>
      <c r="B40" s="50"/>
      <c r="C40" s="49" t="s">
        <v>132</v>
      </c>
      <c r="D40" s="49"/>
      <c r="E40" s="49"/>
      <c r="F40" s="57">
        <v>2263</v>
      </c>
      <c r="G40" s="58">
        <v>5073</v>
      </c>
      <c r="H40" s="40"/>
      <c r="I40" s="40"/>
    </row>
    <row r="41" spans="1:9" ht="15.75">
      <c r="A41" s="40"/>
      <c r="B41" s="50"/>
      <c r="C41" s="49" t="s">
        <v>133</v>
      </c>
      <c r="D41" s="49"/>
      <c r="E41" s="49"/>
      <c r="F41" s="58">
        <v>-252</v>
      </c>
      <c r="G41" s="58">
        <v>-188</v>
      </c>
      <c r="H41" s="40"/>
      <c r="I41" s="40"/>
    </row>
    <row r="42" spans="1:9" ht="15.75">
      <c r="A42" s="40"/>
      <c r="B42" s="50"/>
      <c r="C42" s="49" t="s">
        <v>134</v>
      </c>
      <c r="D42" s="49"/>
      <c r="E42" s="49"/>
      <c r="F42" s="58">
        <v>-7</v>
      </c>
      <c r="G42" s="58">
        <v>-7</v>
      </c>
      <c r="H42" s="40"/>
      <c r="I42" s="40"/>
    </row>
    <row r="43" spans="1:9" ht="15.75">
      <c r="A43" s="40"/>
      <c r="B43" s="50"/>
      <c r="C43" s="59"/>
      <c r="D43" s="49"/>
      <c r="E43" s="49"/>
      <c r="F43" s="60">
        <f>SUM(F40:F42)</f>
        <v>2004</v>
      </c>
      <c r="G43" s="60">
        <f>SUM(G40:G42)</f>
        <v>4878</v>
      </c>
      <c r="H43" s="40"/>
      <c r="I43" s="40"/>
    </row>
    <row r="44" spans="1:9" ht="9" customHeight="1">
      <c r="A44" s="40"/>
      <c r="B44" s="50"/>
      <c r="C44" s="59"/>
      <c r="D44" s="49"/>
      <c r="E44" s="59"/>
      <c r="F44" s="61"/>
      <c r="G44" s="61"/>
      <c r="H44" s="40"/>
      <c r="I44" s="40"/>
    </row>
    <row r="45" spans="1:9" ht="15.75">
      <c r="A45" s="40"/>
      <c r="B45" s="50"/>
      <c r="C45" s="59" t="s">
        <v>135</v>
      </c>
      <c r="D45" s="49"/>
      <c r="E45" s="59"/>
      <c r="F45" s="59"/>
      <c r="G45" s="59"/>
      <c r="H45" s="59"/>
      <c r="I45" s="59"/>
    </row>
    <row r="46" spans="1:9" ht="15.75">
      <c r="A46" s="40"/>
      <c r="B46" s="50"/>
      <c r="C46" s="59" t="s">
        <v>136</v>
      </c>
      <c r="D46" s="49"/>
      <c r="E46" s="59"/>
      <c r="F46" s="59"/>
      <c r="G46" s="59"/>
      <c r="H46" s="59"/>
      <c r="I46" s="59"/>
    </row>
    <row r="47" spans="1:9" ht="15.75">
      <c r="A47" s="40"/>
      <c r="B47" s="50"/>
      <c r="C47" s="59" t="s">
        <v>137</v>
      </c>
      <c r="D47" s="49"/>
      <c r="E47" s="59"/>
      <c r="F47" s="59"/>
      <c r="G47" s="59"/>
      <c r="H47" s="59"/>
      <c r="I47" s="59"/>
    </row>
    <row r="48" spans="1:9" ht="19.5" customHeight="1">
      <c r="A48" s="40"/>
      <c r="B48" s="50"/>
      <c r="C48" s="49"/>
      <c r="D48" s="49"/>
      <c r="E48" s="49"/>
      <c r="F48" s="49"/>
      <c r="G48" s="49"/>
      <c r="H48" s="49"/>
      <c r="I48" s="49"/>
    </row>
    <row r="49" spans="1:9" ht="15.75">
      <c r="A49" s="40"/>
      <c r="B49" s="50">
        <v>18</v>
      </c>
      <c r="C49" s="51" t="s">
        <v>138</v>
      </c>
      <c r="D49" s="49"/>
      <c r="E49" s="49"/>
      <c r="F49" s="49"/>
      <c r="G49" s="49"/>
      <c r="H49" s="49"/>
      <c r="I49" s="40"/>
    </row>
    <row r="50" spans="1:9" ht="7.5" customHeight="1">
      <c r="A50" s="40"/>
      <c r="B50" s="50"/>
      <c r="C50" s="51"/>
      <c r="D50" s="49"/>
      <c r="E50" s="49"/>
      <c r="F50" s="49"/>
      <c r="G50" s="49"/>
      <c r="H50" s="49"/>
      <c r="I50" s="40"/>
    </row>
    <row r="51" spans="1:9" ht="15.75">
      <c r="A51" s="40"/>
      <c r="B51" s="50"/>
      <c r="C51" s="109" t="s">
        <v>139</v>
      </c>
      <c r="D51" s="53"/>
      <c r="E51" s="53"/>
      <c r="F51" s="53"/>
      <c r="G51" s="53"/>
      <c r="H51" s="53"/>
      <c r="I51" s="40"/>
    </row>
    <row r="52" spans="1:9" ht="15.75">
      <c r="A52" s="40"/>
      <c r="B52" s="48"/>
      <c r="C52" s="109" t="s">
        <v>140</v>
      </c>
      <c r="D52" s="53"/>
      <c r="E52" s="53"/>
      <c r="F52" s="53"/>
      <c r="G52" s="53"/>
      <c r="H52" s="53"/>
      <c r="I52" s="40"/>
    </row>
    <row r="53" spans="1:9" ht="19.5" customHeight="1">
      <c r="A53" s="40"/>
      <c r="B53" s="40"/>
      <c r="C53" s="40"/>
      <c r="D53" s="40"/>
      <c r="E53" s="40"/>
      <c r="F53" s="40"/>
      <c r="G53" s="40"/>
      <c r="H53" s="40"/>
      <c r="I53" s="40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4.6640625" style="1" customWidth="1"/>
    <col min="4" max="4" width="10.6640625" style="1" customWidth="1"/>
    <col min="5" max="5" width="9.6640625" style="1" customWidth="1"/>
    <col min="6" max="6" width="10.6640625" style="1" customWidth="1"/>
    <col min="7" max="7" width="11.6640625" style="1" customWidth="1"/>
    <col min="8" max="8" width="13.6640625" style="1" customWidth="1"/>
    <col min="9" max="9" width="9.6640625" style="1" customWidth="1"/>
    <col min="10" max="10" width="3.6640625" style="1" customWidth="1"/>
    <col min="11" max="16384" width="9.6640625" style="1" customWidth="1"/>
  </cols>
  <sheetData>
    <row r="1" spans="1:9" ht="15.75">
      <c r="A1" s="62"/>
      <c r="I1" s="4" t="s">
        <v>188</v>
      </c>
    </row>
    <row r="2" spans="1:5" ht="16.5" customHeight="1">
      <c r="A2" s="62"/>
      <c r="B2" s="5" t="s">
        <v>0</v>
      </c>
      <c r="E2" s="6" t="s">
        <v>185</v>
      </c>
    </row>
    <row r="3" spans="1:3" ht="15" customHeight="1">
      <c r="A3" s="62"/>
      <c r="B3" s="7" t="s">
        <v>109</v>
      </c>
      <c r="C3" s="8"/>
    </row>
    <row r="4" ht="9" customHeight="1">
      <c r="A4" s="62"/>
    </row>
    <row r="5" spans="2:8" ht="13.5" customHeight="1">
      <c r="B5" s="63">
        <v>19</v>
      </c>
      <c r="C5" s="64" t="s">
        <v>146</v>
      </c>
      <c r="D5" s="15"/>
      <c r="E5" s="15"/>
      <c r="F5" s="15"/>
      <c r="G5" s="15"/>
      <c r="H5" s="15"/>
    </row>
    <row r="6" spans="2:8" ht="6.75" customHeight="1">
      <c r="B6" s="63"/>
      <c r="C6" s="15"/>
      <c r="D6" s="15"/>
      <c r="E6" s="15"/>
      <c r="F6" s="15"/>
      <c r="G6" s="15"/>
      <c r="H6" s="15"/>
    </row>
    <row r="7" spans="2:8" ht="13.5" customHeight="1">
      <c r="B7" s="63"/>
      <c r="C7" s="15" t="s">
        <v>147</v>
      </c>
      <c r="D7" s="110" t="s">
        <v>167</v>
      </c>
      <c r="E7" s="65"/>
      <c r="F7" s="65"/>
      <c r="G7" s="65"/>
      <c r="H7" s="65"/>
    </row>
    <row r="8" spans="2:8" ht="13.5" customHeight="1">
      <c r="B8" s="63"/>
      <c r="C8" s="15"/>
      <c r="D8" s="15" t="s">
        <v>168</v>
      </c>
      <c r="E8" s="15"/>
      <c r="F8" s="15"/>
      <c r="G8" s="15"/>
      <c r="H8" s="15"/>
    </row>
    <row r="9" spans="2:8" ht="13.5" customHeight="1">
      <c r="B9" s="63"/>
      <c r="C9" s="15"/>
      <c r="D9" s="15" t="s">
        <v>169</v>
      </c>
      <c r="E9" s="15"/>
      <c r="F9" s="15"/>
      <c r="G9" s="15"/>
      <c r="H9" s="15"/>
    </row>
    <row r="10" spans="2:8" ht="13.5" customHeight="1">
      <c r="B10" s="63"/>
      <c r="C10" s="15"/>
      <c r="E10" s="15"/>
      <c r="F10" s="15"/>
      <c r="G10" s="66" t="s">
        <v>141</v>
      </c>
      <c r="H10" s="66" t="s">
        <v>187</v>
      </c>
    </row>
    <row r="11" spans="2:8" ht="13.5" customHeight="1">
      <c r="B11" s="63"/>
      <c r="C11" s="15"/>
      <c r="D11" s="67" t="s">
        <v>41</v>
      </c>
      <c r="E11" s="67" t="s">
        <v>41</v>
      </c>
      <c r="F11" s="15"/>
      <c r="G11" s="66" t="s">
        <v>142</v>
      </c>
      <c r="H11" s="66" t="s">
        <v>142</v>
      </c>
    </row>
    <row r="12" spans="2:8" ht="13.5" customHeight="1">
      <c r="B12" s="63"/>
      <c r="C12" s="15"/>
      <c r="D12" s="67"/>
      <c r="E12" s="67"/>
      <c r="F12" s="15"/>
      <c r="G12" s="67" t="s">
        <v>58</v>
      </c>
      <c r="H12" s="67" t="s">
        <v>58</v>
      </c>
    </row>
    <row r="13" spans="2:8" ht="6.75" customHeight="1">
      <c r="B13" s="63"/>
      <c r="C13" s="15"/>
      <c r="D13" s="15"/>
      <c r="E13" s="67"/>
      <c r="F13" s="15"/>
      <c r="G13" s="66"/>
      <c r="H13" s="66"/>
    </row>
    <row r="14" spans="2:8" ht="13.5" customHeight="1">
      <c r="B14" s="63"/>
      <c r="C14" s="15"/>
      <c r="D14" s="15" t="s">
        <v>170</v>
      </c>
      <c r="E14" s="15"/>
      <c r="F14" s="15"/>
      <c r="G14" s="67">
        <v>0</v>
      </c>
      <c r="H14" s="66">
        <v>0</v>
      </c>
    </row>
    <row r="15" spans="2:8" ht="13.5" customHeight="1">
      <c r="B15" s="63"/>
      <c r="C15" s="15"/>
      <c r="D15" s="15" t="s">
        <v>171</v>
      </c>
      <c r="E15" s="15"/>
      <c r="F15" s="15"/>
      <c r="G15" s="68">
        <v>0</v>
      </c>
      <c r="H15" s="69">
        <v>0</v>
      </c>
    </row>
    <row r="16" spans="2:8" ht="13.5" customHeight="1">
      <c r="B16" s="63"/>
      <c r="C16" s="15"/>
      <c r="D16" s="15" t="s">
        <v>172</v>
      </c>
      <c r="E16" s="64"/>
      <c r="F16" s="64"/>
      <c r="G16" s="68">
        <v>0</v>
      </c>
      <c r="H16" s="69">
        <v>0</v>
      </c>
    </row>
    <row r="17" spans="2:8" ht="6.75" customHeight="1">
      <c r="B17" s="63"/>
      <c r="C17" s="15"/>
      <c r="G17" s="36"/>
      <c r="H17" s="36"/>
    </row>
    <row r="18" spans="3:8" ht="13.5" customHeight="1">
      <c r="C18" s="15" t="s">
        <v>148</v>
      </c>
      <c r="D18" s="15" t="s">
        <v>173</v>
      </c>
      <c r="E18" s="15"/>
      <c r="F18" s="15"/>
      <c r="G18" s="15"/>
      <c r="H18" s="15"/>
    </row>
    <row r="19" spans="3:8" ht="13.5" customHeight="1">
      <c r="C19" s="15"/>
      <c r="D19" s="15"/>
      <c r="E19" s="15"/>
      <c r="F19" s="15"/>
      <c r="G19" s="15"/>
      <c r="H19" s="66" t="s">
        <v>58</v>
      </c>
    </row>
    <row r="20" spans="3:8" ht="6.75" customHeight="1">
      <c r="C20" s="15"/>
      <c r="D20" s="15"/>
      <c r="E20" s="15"/>
      <c r="F20" s="15"/>
      <c r="G20" s="15"/>
      <c r="H20" s="66"/>
    </row>
    <row r="21" spans="3:8" ht="13.5" customHeight="1">
      <c r="C21" s="15"/>
      <c r="D21" s="15" t="s">
        <v>174</v>
      </c>
      <c r="E21" s="15"/>
      <c r="F21" s="15"/>
      <c r="G21" s="15"/>
      <c r="H21" s="58">
        <v>750</v>
      </c>
    </row>
    <row r="22" spans="3:8" ht="13.5" customHeight="1">
      <c r="C22" s="15"/>
      <c r="D22" s="15" t="s">
        <v>175</v>
      </c>
      <c r="E22" s="15"/>
      <c r="F22" s="15"/>
      <c r="G22" s="15"/>
      <c r="H22" s="60">
        <v>553</v>
      </c>
    </row>
    <row r="23" spans="3:8" ht="13.5" customHeight="1">
      <c r="C23" s="15"/>
      <c r="D23" s="15" t="s">
        <v>176</v>
      </c>
      <c r="E23" s="15"/>
      <c r="F23" s="15"/>
      <c r="G23" s="15"/>
      <c r="H23" s="60">
        <v>564</v>
      </c>
    </row>
    <row r="24" spans="3:8" ht="13.5" customHeight="1">
      <c r="C24" s="15"/>
      <c r="D24" s="15"/>
      <c r="E24" s="15"/>
      <c r="F24" s="15"/>
      <c r="H24" s="36"/>
    </row>
    <row r="25" spans="2:11" ht="15.75">
      <c r="B25" s="50">
        <v>20</v>
      </c>
      <c r="C25" s="70" t="s">
        <v>149</v>
      </c>
      <c r="D25" s="58"/>
      <c r="E25" s="58"/>
      <c r="F25" s="58"/>
      <c r="G25" s="58"/>
      <c r="H25" s="58"/>
      <c r="I25" s="58"/>
      <c r="J25" s="58"/>
      <c r="K25" s="71"/>
    </row>
    <row r="26" spans="2:11" ht="15.75">
      <c r="B26" s="50"/>
      <c r="C26" s="70" t="s">
        <v>150</v>
      </c>
      <c r="D26" s="58"/>
      <c r="E26" s="58"/>
      <c r="F26" s="58"/>
      <c r="G26" s="58"/>
      <c r="H26" s="58"/>
      <c r="I26" s="58"/>
      <c r="J26" s="58"/>
      <c r="K26" s="71"/>
    </row>
    <row r="27" spans="2:11" ht="6.75" customHeight="1">
      <c r="B27" s="50"/>
      <c r="C27" s="4"/>
      <c r="D27" s="72"/>
      <c r="E27" s="58"/>
      <c r="F27" s="58"/>
      <c r="G27" s="58"/>
      <c r="H27" s="58"/>
      <c r="I27" s="58"/>
      <c r="J27" s="71"/>
      <c r="K27" s="71"/>
    </row>
    <row r="28" spans="2:11" ht="15.75" customHeight="1">
      <c r="B28" s="57" t="s">
        <v>41</v>
      </c>
      <c r="C28" s="12" t="s">
        <v>151</v>
      </c>
      <c r="D28" s="72"/>
      <c r="E28" s="58"/>
      <c r="F28" s="58"/>
      <c r="G28" s="58"/>
      <c r="H28" s="58"/>
      <c r="I28" s="58"/>
      <c r="J28" s="71"/>
      <c r="K28" s="71"/>
    </row>
    <row r="29" spans="2:11" ht="13.5" customHeight="1">
      <c r="B29" s="57"/>
      <c r="C29" s="12" t="s">
        <v>152</v>
      </c>
      <c r="D29" s="72"/>
      <c r="E29" s="58"/>
      <c r="F29" s="58"/>
      <c r="G29" s="58"/>
      <c r="H29" s="58"/>
      <c r="I29" s="58"/>
      <c r="J29" s="71"/>
      <c r="K29" s="71"/>
    </row>
    <row r="30" spans="2:11" ht="13.5" customHeight="1">
      <c r="B30" s="57"/>
      <c r="C30" s="12" t="s">
        <v>153</v>
      </c>
      <c r="D30" s="72"/>
      <c r="E30" s="58"/>
      <c r="F30" s="58"/>
      <c r="G30" s="58"/>
      <c r="H30" s="58"/>
      <c r="I30" s="58"/>
      <c r="J30" s="71"/>
      <c r="K30" s="71"/>
    </row>
    <row r="31" spans="2:11" ht="15" customHeight="1">
      <c r="B31" s="57"/>
      <c r="C31" s="12" t="s">
        <v>154</v>
      </c>
      <c r="D31" s="72"/>
      <c r="E31" s="58"/>
      <c r="F31" s="58"/>
      <c r="G31" s="58"/>
      <c r="H31" s="58"/>
      <c r="I31" s="58"/>
      <c r="J31" s="71"/>
      <c r="K31" s="71"/>
    </row>
    <row r="32" spans="2:11" ht="15" customHeight="1">
      <c r="B32" s="57"/>
      <c r="C32" s="12" t="s">
        <v>155</v>
      </c>
      <c r="D32" s="72"/>
      <c r="E32" s="58"/>
      <c r="F32" s="58"/>
      <c r="G32" s="58"/>
      <c r="H32" s="58"/>
      <c r="I32" s="58"/>
      <c r="J32" s="71"/>
      <c r="K32" s="71"/>
    </row>
    <row r="33" spans="2:11" ht="15" customHeight="1">
      <c r="B33" s="57"/>
      <c r="C33" s="12" t="s">
        <v>156</v>
      </c>
      <c r="D33" s="72"/>
      <c r="E33" s="58"/>
      <c r="F33" s="58"/>
      <c r="G33" s="58"/>
      <c r="H33" s="58"/>
      <c r="I33" s="58"/>
      <c r="J33" s="71"/>
      <c r="K33" s="71"/>
    </row>
    <row r="34" spans="2:11" ht="15" customHeight="1">
      <c r="B34" s="57"/>
      <c r="C34" s="12" t="s">
        <v>157</v>
      </c>
      <c r="D34" s="72"/>
      <c r="E34" s="58"/>
      <c r="F34" s="58"/>
      <c r="G34" s="58"/>
      <c r="H34" s="58"/>
      <c r="I34" s="58"/>
      <c r="J34" s="71"/>
      <c r="K34" s="71"/>
    </row>
    <row r="35" spans="2:11" ht="15" customHeight="1">
      <c r="B35" s="57"/>
      <c r="C35" s="12" t="s">
        <v>158</v>
      </c>
      <c r="D35" s="72"/>
      <c r="E35" s="58"/>
      <c r="F35" s="58"/>
      <c r="G35" s="58"/>
      <c r="H35" s="58"/>
      <c r="I35" s="58"/>
      <c r="J35" s="71"/>
      <c r="K35" s="71"/>
    </row>
    <row r="36" spans="2:11" ht="6.75" customHeight="1">
      <c r="B36" s="57"/>
      <c r="C36" s="12"/>
      <c r="D36" s="72"/>
      <c r="E36" s="58"/>
      <c r="F36" s="58"/>
      <c r="G36" s="58"/>
      <c r="H36" s="58"/>
      <c r="I36" s="58"/>
      <c r="J36" s="71"/>
      <c r="K36" s="71"/>
    </row>
    <row r="37" spans="2:11" ht="15" customHeight="1">
      <c r="B37" s="57"/>
      <c r="C37" s="12" t="s">
        <v>159</v>
      </c>
      <c r="D37" s="72"/>
      <c r="E37" s="58"/>
      <c r="F37" s="58"/>
      <c r="G37" s="58"/>
      <c r="H37" s="58"/>
      <c r="I37" s="58"/>
      <c r="J37" s="71"/>
      <c r="K37" s="71"/>
    </row>
    <row r="38" spans="2:11" ht="15" customHeight="1">
      <c r="B38" s="57"/>
      <c r="C38" s="12" t="s">
        <v>160</v>
      </c>
      <c r="D38" s="72"/>
      <c r="E38" s="58"/>
      <c r="F38" s="58"/>
      <c r="G38" s="58"/>
      <c r="H38" s="58"/>
      <c r="I38" s="58"/>
      <c r="J38" s="71"/>
      <c r="K38" s="71"/>
    </row>
    <row r="39" spans="2:4" ht="15" customHeight="1">
      <c r="B39" s="9"/>
      <c r="C39" s="12"/>
      <c r="D39" s="12"/>
    </row>
    <row r="40" spans="2:11" ht="15.75">
      <c r="B40" s="50">
        <v>21</v>
      </c>
      <c r="C40" s="73" t="s">
        <v>161</v>
      </c>
      <c r="D40" s="70"/>
      <c r="E40" s="70"/>
      <c r="F40" s="70"/>
      <c r="G40" s="70"/>
      <c r="H40" s="70"/>
      <c r="I40" s="70"/>
      <c r="J40" s="70"/>
      <c r="K40" s="70"/>
    </row>
    <row r="41" spans="2:11" ht="6.75" customHeight="1">
      <c r="B41" s="50"/>
      <c r="C41" s="73"/>
      <c r="D41" s="70"/>
      <c r="E41" s="70"/>
      <c r="F41" s="70"/>
      <c r="G41" s="70"/>
      <c r="H41" s="70"/>
      <c r="I41" s="70"/>
      <c r="J41" s="70"/>
      <c r="K41" s="70"/>
    </row>
    <row r="42" spans="2:11" ht="15.75">
      <c r="B42" s="50"/>
      <c r="C42" s="73" t="s">
        <v>162</v>
      </c>
      <c r="D42" s="58"/>
      <c r="E42" s="58"/>
      <c r="F42" s="58"/>
      <c r="G42" s="58"/>
      <c r="H42" s="58"/>
      <c r="I42"/>
      <c r="J42"/>
      <c r="K42" s="58"/>
    </row>
    <row r="43" spans="2:11" ht="15.75">
      <c r="B43" s="50"/>
      <c r="C43" s="73" t="s">
        <v>163</v>
      </c>
      <c r="D43" s="58"/>
      <c r="E43" s="58"/>
      <c r="F43" s="58"/>
      <c r="G43" s="58"/>
      <c r="H43" s="74" t="s">
        <v>105</v>
      </c>
      <c r="I43"/>
      <c r="J43"/>
      <c r="K43" s="58"/>
    </row>
    <row r="44" spans="2:11" ht="15.75">
      <c r="B44" s="50"/>
      <c r="C44" s="73"/>
      <c r="D44" s="58"/>
      <c r="E44" s="58"/>
      <c r="F44" s="58"/>
      <c r="G44" s="58"/>
      <c r="H44" s="75" t="s">
        <v>58</v>
      </c>
      <c r="I44"/>
      <c r="J44"/>
      <c r="K44" s="58"/>
    </row>
    <row r="45" spans="2:10" ht="13.5" customHeight="1">
      <c r="B45" s="50"/>
      <c r="C45" s="58"/>
      <c r="D45" s="58" t="s">
        <v>177</v>
      </c>
      <c r="E45" s="58"/>
      <c r="F45" s="58"/>
      <c r="G45" s="58"/>
      <c r="H45" s="58">
        <v>6930</v>
      </c>
      <c r="I45"/>
      <c r="J45"/>
    </row>
    <row r="46" spans="2:10" ht="15.75" customHeight="1">
      <c r="B46" s="50"/>
      <c r="C46" s="58"/>
      <c r="D46" s="58" t="s">
        <v>178</v>
      </c>
      <c r="E46" s="58"/>
      <c r="F46" s="58"/>
      <c r="G46" s="58"/>
      <c r="H46" s="58">
        <v>-4509</v>
      </c>
      <c r="I46"/>
      <c r="J46"/>
    </row>
    <row r="47" spans="2:10" ht="15.75">
      <c r="B47" s="50"/>
      <c r="C47" s="58"/>
      <c r="D47" s="70" t="s">
        <v>179</v>
      </c>
      <c r="F47" s="57"/>
      <c r="G47" s="71"/>
      <c r="H47" s="76">
        <f>SUM(H45:H46)</f>
        <v>2421</v>
      </c>
      <c r="I47"/>
      <c r="J47"/>
    </row>
    <row r="48" spans="2:10" ht="9" customHeight="1">
      <c r="B48" s="50"/>
      <c r="C48" s="58"/>
      <c r="D48" s="58"/>
      <c r="E48" s="70"/>
      <c r="F48" s="57"/>
      <c r="G48" s="71"/>
      <c r="I48"/>
      <c r="J48"/>
    </row>
    <row r="49" spans="3:10" ht="15.75">
      <c r="C49" s="73" t="s">
        <v>164</v>
      </c>
      <c r="D49" s="58"/>
      <c r="E49" s="58"/>
      <c r="F49" s="58"/>
      <c r="G49" s="58"/>
      <c r="H49" s="58"/>
      <c r="I49"/>
      <c r="J49"/>
    </row>
    <row r="50" spans="3:10" ht="15.75">
      <c r="C50" s="70" t="s">
        <v>165</v>
      </c>
      <c r="D50" s="58"/>
      <c r="I50"/>
      <c r="J50"/>
    </row>
    <row r="51" spans="3:10" ht="15.75">
      <c r="C51" s="70"/>
      <c r="D51" s="58" t="s">
        <v>180</v>
      </c>
      <c r="F51" s="58"/>
      <c r="G51" s="58"/>
      <c r="H51" s="58">
        <v>0</v>
      </c>
      <c r="I51"/>
      <c r="J51"/>
    </row>
    <row r="52" spans="3:10" ht="15">
      <c r="C52" s="58"/>
      <c r="D52" s="58" t="s">
        <v>181</v>
      </c>
      <c r="F52" s="58"/>
      <c r="G52" s="58"/>
      <c r="H52" s="57">
        <v>4500</v>
      </c>
      <c r="I52"/>
      <c r="J52"/>
    </row>
    <row r="53" spans="3:10" ht="15">
      <c r="C53" s="58"/>
      <c r="D53" s="58" t="s">
        <v>182</v>
      </c>
      <c r="F53" s="58"/>
      <c r="G53" s="58"/>
      <c r="H53" s="58">
        <v>30719</v>
      </c>
      <c r="I53"/>
      <c r="J53"/>
    </row>
    <row r="54" spans="3:10" ht="15">
      <c r="C54" s="58"/>
      <c r="D54" s="58" t="s">
        <v>183</v>
      </c>
      <c r="F54" s="58"/>
      <c r="G54" s="58"/>
      <c r="H54" s="58">
        <f>-H46</f>
        <v>4509</v>
      </c>
      <c r="I54"/>
      <c r="J54"/>
    </row>
    <row r="55" spans="3:10" ht="15">
      <c r="C55" s="58"/>
      <c r="E55" s="58"/>
      <c r="F55" s="77" t="s">
        <v>186</v>
      </c>
      <c r="G55" s="58"/>
      <c r="H55" s="60">
        <f>SUM(H51:H54)</f>
        <v>39728</v>
      </c>
      <c r="I55"/>
      <c r="J55"/>
    </row>
    <row r="56" spans="3:10" ht="6.75" customHeight="1">
      <c r="C56" s="58"/>
      <c r="D56" s="58"/>
      <c r="E56" s="58"/>
      <c r="F56" s="58"/>
      <c r="G56" s="58"/>
      <c r="H56" s="36"/>
      <c r="I56"/>
      <c r="J56"/>
    </row>
    <row r="57" spans="3:10" ht="15.75">
      <c r="C57" s="73" t="s">
        <v>166</v>
      </c>
      <c r="D57" s="58"/>
      <c r="I57"/>
      <c r="J57"/>
    </row>
    <row r="58" spans="3:10" ht="15.75">
      <c r="C58" s="73"/>
      <c r="D58" s="58" t="s">
        <v>180</v>
      </c>
      <c r="F58" s="58"/>
      <c r="G58" s="58"/>
      <c r="H58" s="58">
        <v>1765</v>
      </c>
      <c r="I58"/>
      <c r="J58"/>
    </row>
    <row r="59" spans="3:10" ht="15">
      <c r="C59" s="58"/>
      <c r="D59" s="58" t="s">
        <v>181</v>
      </c>
      <c r="F59" s="58"/>
      <c r="G59" s="58"/>
      <c r="H59" s="58">
        <v>15000</v>
      </c>
      <c r="I59"/>
      <c r="J59"/>
    </row>
    <row r="60" spans="3:10" ht="15">
      <c r="C60" s="58"/>
      <c r="D60" s="58" t="s">
        <v>182</v>
      </c>
      <c r="F60" s="58"/>
      <c r="G60" s="58"/>
      <c r="H60" s="58">
        <v>190032</v>
      </c>
      <c r="I60"/>
      <c r="J60"/>
    </row>
    <row r="61" spans="3:10" ht="15">
      <c r="C61" s="58"/>
      <c r="F61" s="77" t="s">
        <v>186</v>
      </c>
      <c r="G61" s="58"/>
      <c r="H61" s="60">
        <f>SUM(H58:H60)</f>
        <v>206797</v>
      </c>
      <c r="I61"/>
      <c r="J61"/>
    </row>
    <row r="62" spans="3:10" ht="9.75" customHeight="1">
      <c r="C62" s="58"/>
      <c r="F62" s="58"/>
      <c r="G62" s="58"/>
      <c r="H62" s="60"/>
      <c r="I62"/>
      <c r="J62"/>
    </row>
    <row r="63" spans="3:10" ht="15.75">
      <c r="C63" s="58"/>
      <c r="D63" s="70" t="s">
        <v>184</v>
      </c>
      <c r="F63" s="71"/>
      <c r="G63" s="71"/>
      <c r="H63" s="70">
        <f>H61+H55</f>
        <v>246525</v>
      </c>
      <c r="I63"/>
      <c r="J63"/>
    </row>
    <row r="64" spans="3:10" ht="15.75">
      <c r="C64" s="70"/>
      <c r="D64" s="70"/>
      <c r="E64" s="70"/>
      <c r="F64" s="70"/>
      <c r="G64" s="70"/>
      <c r="H64" s="36"/>
      <c r="I64"/>
      <c r="J64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6.6640625" style="1" customWidth="1"/>
    <col min="3" max="3" width="5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10.6640625" style="1" customWidth="1"/>
    <col min="11" max="11" width="4.6640625" style="1" customWidth="1"/>
    <col min="12" max="12" width="3.6640625" style="1" customWidth="1"/>
    <col min="13" max="16384" width="9.6640625" style="1" customWidth="1"/>
  </cols>
  <sheetData>
    <row r="1" spans="1:11" ht="15.75">
      <c r="A1" s="62"/>
      <c r="J1" s="4" t="s">
        <v>245</v>
      </c>
      <c r="K1" s="62"/>
    </row>
    <row r="2" spans="1:11" ht="15.75">
      <c r="A2" s="62"/>
      <c r="B2" s="5" t="s">
        <v>0</v>
      </c>
      <c r="E2" s="6" t="s">
        <v>185</v>
      </c>
      <c r="K2" s="62"/>
    </row>
    <row r="3" spans="1:12" ht="13.5" customHeight="1">
      <c r="A3" s="58"/>
      <c r="B3" s="7" t="s">
        <v>109</v>
      </c>
      <c r="C3" s="8"/>
      <c r="K3" s="58"/>
      <c r="L3" s="71"/>
    </row>
    <row r="4" spans="1:12" ht="6.75" customHeight="1">
      <c r="A4" s="58"/>
      <c r="B4" s="77"/>
      <c r="C4" s="58"/>
      <c r="D4" s="58"/>
      <c r="E4" s="58"/>
      <c r="F4" s="58"/>
      <c r="G4" s="58"/>
      <c r="H4" s="58"/>
      <c r="I4" s="58"/>
      <c r="J4" s="58"/>
      <c r="K4" s="58"/>
      <c r="L4" s="71"/>
    </row>
    <row r="5" spans="2:11" ht="12" customHeight="1">
      <c r="B5" s="50">
        <v>22</v>
      </c>
      <c r="C5" s="70" t="s">
        <v>189</v>
      </c>
      <c r="D5" s="70"/>
      <c r="E5" s="70"/>
      <c r="F5" s="70"/>
      <c r="G5" s="70"/>
      <c r="H5" s="70"/>
      <c r="I5" s="70"/>
      <c r="J5" s="70"/>
      <c r="K5" s="70"/>
    </row>
    <row r="6" spans="2:11" ht="12" customHeight="1">
      <c r="B6" s="50"/>
      <c r="C6" s="70" t="s">
        <v>190</v>
      </c>
      <c r="D6" s="70"/>
      <c r="E6" s="70"/>
      <c r="F6" s="70"/>
      <c r="G6" s="70"/>
      <c r="H6" s="70"/>
      <c r="I6" s="70"/>
      <c r="J6" s="70"/>
      <c r="K6" s="70"/>
    </row>
    <row r="7" spans="2:11" ht="12" customHeight="1">
      <c r="B7" s="50"/>
      <c r="C7" s="70"/>
      <c r="D7" s="70"/>
      <c r="E7" s="70"/>
      <c r="F7" s="70"/>
      <c r="G7" s="70"/>
      <c r="H7" s="70"/>
      <c r="I7" s="70"/>
      <c r="J7" s="70"/>
      <c r="K7" s="70"/>
    </row>
    <row r="8" spans="2:11" ht="12" customHeight="1">
      <c r="B8" s="50"/>
      <c r="C8" s="78" t="s">
        <v>191</v>
      </c>
      <c r="D8" s="52"/>
      <c r="E8" s="52"/>
      <c r="F8" s="79"/>
      <c r="G8" s="79"/>
      <c r="H8" s="79"/>
      <c r="I8" s="79"/>
      <c r="J8" s="79"/>
      <c r="K8" s="70"/>
    </row>
    <row r="9" spans="2:11" ht="12" customHeight="1">
      <c r="B9" s="50"/>
      <c r="C9" s="78"/>
      <c r="D9" s="52"/>
      <c r="E9" s="52"/>
      <c r="F9" s="79"/>
      <c r="G9" s="79"/>
      <c r="H9" s="79"/>
      <c r="I9" s="79"/>
      <c r="J9" s="79"/>
      <c r="K9" s="70"/>
    </row>
    <row r="10" spans="2:11" ht="12" customHeight="1">
      <c r="B10" s="50"/>
      <c r="C10" s="71" t="s">
        <v>192</v>
      </c>
      <c r="D10" s="52"/>
      <c r="E10" s="52"/>
      <c r="F10" s="79"/>
      <c r="G10" s="79"/>
      <c r="H10" s="79"/>
      <c r="I10" s="79"/>
      <c r="J10" s="79"/>
      <c r="K10" s="70"/>
    </row>
    <row r="11" spans="2:11" ht="12" customHeight="1">
      <c r="B11" s="50"/>
      <c r="C11" s="58" t="s">
        <v>193</v>
      </c>
      <c r="D11" s="58"/>
      <c r="E11" s="58"/>
      <c r="F11" s="70"/>
      <c r="G11" s="70"/>
      <c r="H11" s="70"/>
      <c r="I11" s="70"/>
      <c r="J11" s="70"/>
      <c r="K11" s="70"/>
    </row>
    <row r="12" spans="2:11" ht="12" customHeight="1">
      <c r="B12" s="50"/>
      <c r="C12" s="58" t="s">
        <v>41</v>
      </c>
      <c r="D12" s="58"/>
      <c r="E12" s="58"/>
      <c r="F12" s="70"/>
      <c r="G12" s="70"/>
      <c r="H12" s="70"/>
      <c r="I12" s="70"/>
      <c r="J12" s="70"/>
      <c r="K12" s="70"/>
    </row>
    <row r="13" spans="2:11" ht="12" customHeight="1">
      <c r="B13" s="50"/>
      <c r="C13" s="80"/>
      <c r="D13" s="81"/>
      <c r="E13" s="82" t="s">
        <v>236</v>
      </c>
      <c r="F13" s="83" t="s">
        <v>239</v>
      </c>
      <c r="G13" s="84"/>
      <c r="H13" s="80"/>
      <c r="I13" s="81"/>
      <c r="J13" s="85"/>
      <c r="K13" s="86"/>
    </row>
    <row r="14" spans="2:11" ht="12" customHeight="1">
      <c r="B14" s="71"/>
      <c r="C14" s="87" t="s">
        <v>41</v>
      </c>
      <c r="D14" s="71" t="s">
        <v>232</v>
      </c>
      <c r="E14" s="88" t="s">
        <v>237</v>
      </c>
      <c r="F14" s="89" t="s">
        <v>240</v>
      </c>
      <c r="G14" s="90"/>
      <c r="H14" s="89" t="s">
        <v>241</v>
      </c>
      <c r="I14" s="90"/>
      <c r="J14" s="71"/>
      <c r="K14" s="87"/>
    </row>
    <row r="15" spans="2:11" ht="12" customHeight="1">
      <c r="B15" s="71"/>
      <c r="C15" s="87"/>
      <c r="D15" s="71" t="s">
        <v>41</v>
      </c>
      <c r="E15" s="88" t="s">
        <v>238</v>
      </c>
      <c r="F15" s="89" t="s">
        <v>238</v>
      </c>
      <c r="G15" s="90"/>
      <c r="H15" s="87"/>
      <c r="I15" s="71"/>
      <c r="J15" s="71"/>
      <c r="K15" s="87"/>
    </row>
    <row r="16" spans="2:11" ht="12" customHeight="1">
      <c r="B16" s="71"/>
      <c r="C16" s="91" t="s">
        <v>194</v>
      </c>
      <c r="D16" s="85"/>
      <c r="E16" s="92"/>
      <c r="F16" s="93"/>
      <c r="G16" s="94"/>
      <c r="H16" s="91"/>
      <c r="I16" s="85"/>
      <c r="J16" s="85"/>
      <c r="K16" s="87"/>
    </row>
    <row r="17" spans="2:11" ht="15" customHeight="1">
      <c r="B17" s="71"/>
      <c r="C17" s="91"/>
      <c r="D17" s="85" t="s">
        <v>233</v>
      </c>
      <c r="E17" s="95">
        <v>3697</v>
      </c>
      <c r="F17" s="93" t="s">
        <v>41</v>
      </c>
      <c r="G17" s="94">
        <v>13679</v>
      </c>
      <c r="H17" s="96" t="s">
        <v>242</v>
      </c>
      <c r="I17" s="85"/>
      <c r="J17" s="85"/>
      <c r="K17" s="87"/>
    </row>
    <row r="18" spans="2:11" ht="12" customHeight="1">
      <c r="B18" s="71"/>
      <c r="C18" s="91"/>
      <c r="D18" s="85" t="s">
        <v>234</v>
      </c>
      <c r="E18" s="95">
        <v>231</v>
      </c>
      <c r="F18" s="93"/>
      <c r="G18" s="94">
        <v>520</v>
      </c>
      <c r="H18" s="96" t="s">
        <v>243</v>
      </c>
      <c r="I18" s="85"/>
      <c r="J18" s="85"/>
      <c r="K18" s="87"/>
    </row>
    <row r="19" spans="2:11" ht="12" customHeight="1">
      <c r="B19" s="71"/>
      <c r="C19" s="91"/>
      <c r="D19" s="85" t="s">
        <v>235</v>
      </c>
      <c r="E19" s="95">
        <v>47</v>
      </c>
      <c r="F19" s="93"/>
      <c r="G19" s="94">
        <v>209</v>
      </c>
      <c r="H19" s="96" t="s">
        <v>244</v>
      </c>
      <c r="I19" s="85"/>
      <c r="J19" s="85"/>
      <c r="K19" s="87"/>
    </row>
    <row r="20" spans="2:11" ht="12" customHeight="1">
      <c r="B20" s="77"/>
      <c r="C20" s="28"/>
      <c r="D20" s="28"/>
      <c r="E20" s="28"/>
      <c r="F20" s="28"/>
      <c r="G20" s="28"/>
      <c r="H20" s="28"/>
      <c r="I20" s="28"/>
      <c r="J20" s="28"/>
      <c r="K20" s="58"/>
    </row>
    <row r="21" spans="2:11" ht="12" customHeight="1">
      <c r="B21" s="77"/>
      <c r="C21" s="58" t="s">
        <v>195</v>
      </c>
      <c r="D21" s="58"/>
      <c r="E21" s="58"/>
      <c r="F21" s="58"/>
      <c r="G21" s="58"/>
      <c r="H21" s="58"/>
      <c r="I21" s="58"/>
      <c r="J21" s="58"/>
      <c r="K21" s="58"/>
    </row>
    <row r="22" spans="2:11" ht="12" customHeight="1">
      <c r="B22" s="77"/>
      <c r="C22" s="58" t="s">
        <v>196</v>
      </c>
      <c r="D22" s="58"/>
      <c r="E22" s="58"/>
      <c r="F22" s="58"/>
      <c r="G22" s="58"/>
      <c r="H22" s="58"/>
      <c r="I22" s="58"/>
      <c r="J22" s="58"/>
      <c r="K22" s="58"/>
    </row>
    <row r="23" spans="2:11" ht="12" customHeight="1">
      <c r="B23" s="77"/>
      <c r="C23" s="58" t="s">
        <v>197</v>
      </c>
      <c r="D23" s="58"/>
      <c r="E23" s="58"/>
      <c r="F23" s="58"/>
      <c r="G23" s="58"/>
      <c r="H23" s="58"/>
      <c r="I23" s="58"/>
      <c r="J23" s="58"/>
      <c r="K23" s="58"/>
    </row>
    <row r="24" ht="12" customHeight="1"/>
    <row r="25" spans="2:10" ht="12" customHeight="1">
      <c r="B25" s="50">
        <v>23</v>
      </c>
      <c r="C25" s="70" t="s">
        <v>198</v>
      </c>
      <c r="D25" s="58"/>
      <c r="E25" s="58"/>
      <c r="F25" s="58"/>
      <c r="G25" s="58"/>
      <c r="H25" s="58"/>
      <c r="I25" s="58"/>
      <c r="J25" s="58"/>
    </row>
    <row r="26" spans="2:10" ht="12" customHeight="1">
      <c r="B26" s="50"/>
      <c r="C26" s="70" t="s">
        <v>199</v>
      </c>
      <c r="D26" s="58"/>
      <c r="E26" s="58"/>
      <c r="F26" s="58"/>
      <c r="G26" s="58"/>
      <c r="H26" s="58"/>
      <c r="I26" s="58"/>
      <c r="J26" s="58"/>
    </row>
    <row r="27" spans="2:10" ht="12" customHeight="1">
      <c r="B27" s="50"/>
      <c r="C27" s="70"/>
      <c r="D27" s="58"/>
      <c r="E27" s="58"/>
      <c r="F27" s="58"/>
      <c r="G27" s="58"/>
      <c r="H27" s="58"/>
      <c r="I27" s="58"/>
      <c r="J27" s="58"/>
    </row>
    <row r="28" spans="2:10" ht="12" customHeight="1">
      <c r="B28" s="77"/>
      <c r="C28" s="5" t="s">
        <v>200</v>
      </c>
      <c r="D28" s="58"/>
      <c r="E28" s="58"/>
      <c r="F28" s="58"/>
      <c r="G28" s="58"/>
      <c r="H28" s="58"/>
      <c r="I28" s="58"/>
      <c r="J28" s="58"/>
    </row>
    <row r="29" spans="2:10" ht="12" customHeight="1">
      <c r="B29" s="77"/>
      <c r="C29" s="97"/>
      <c r="D29" s="58"/>
      <c r="E29" s="58"/>
      <c r="F29" s="58"/>
      <c r="G29" s="58"/>
      <c r="H29" s="58"/>
      <c r="I29" s="58"/>
      <c r="J29" s="58"/>
    </row>
    <row r="30" spans="2:10" ht="12" customHeight="1">
      <c r="B30" s="77"/>
      <c r="C30" s="5" t="s">
        <v>201</v>
      </c>
      <c r="D30" s="58"/>
      <c r="E30" s="58"/>
      <c r="F30" s="58"/>
      <c r="G30" s="58"/>
      <c r="H30" s="58"/>
      <c r="I30" s="58"/>
      <c r="J30" s="58"/>
    </row>
    <row r="31" spans="2:10" ht="12" customHeight="1">
      <c r="B31" s="77"/>
      <c r="C31" s="5"/>
      <c r="D31" s="58"/>
      <c r="E31" s="58"/>
      <c r="F31" s="58"/>
      <c r="G31" s="58"/>
      <c r="H31" s="58"/>
      <c r="I31" s="58"/>
      <c r="J31" s="58"/>
    </row>
    <row r="32" spans="2:10" ht="12" customHeight="1">
      <c r="B32" s="77"/>
      <c r="C32" s="12" t="s">
        <v>202</v>
      </c>
      <c r="H32" s="58"/>
      <c r="I32" s="58"/>
      <c r="J32" s="58"/>
    </row>
    <row r="33" spans="2:10" ht="12" customHeight="1">
      <c r="B33" s="77"/>
      <c r="C33" s="12" t="s">
        <v>203</v>
      </c>
      <c r="H33" s="58"/>
      <c r="I33" s="58"/>
      <c r="J33" s="58"/>
    </row>
    <row r="34" spans="2:10" ht="12" customHeight="1">
      <c r="B34" s="77"/>
      <c r="C34" s="12" t="s">
        <v>204</v>
      </c>
      <c r="H34" s="58"/>
      <c r="I34" s="58"/>
      <c r="J34" s="58"/>
    </row>
    <row r="35" spans="2:10" ht="12" customHeight="1">
      <c r="B35" s="77"/>
      <c r="C35" s="12" t="s">
        <v>205</v>
      </c>
      <c r="H35" s="58"/>
      <c r="I35" s="58"/>
      <c r="J35" s="58"/>
    </row>
    <row r="36" spans="2:10" ht="12" customHeight="1">
      <c r="B36" s="77"/>
      <c r="C36" s="12" t="s">
        <v>206</v>
      </c>
      <c r="H36" s="58"/>
      <c r="I36" s="58"/>
      <c r="J36" s="58"/>
    </row>
    <row r="37" spans="2:10" ht="12" customHeight="1">
      <c r="B37" s="77"/>
      <c r="C37" s="12" t="s">
        <v>207</v>
      </c>
      <c r="H37" s="58"/>
      <c r="I37" s="58"/>
      <c r="J37" s="58"/>
    </row>
    <row r="38" spans="2:10" ht="12" customHeight="1">
      <c r="B38" s="77"/>
      <c r="C38" s="12" t="s">
        <v>208</v>
      </c>
      <c r="H38" s="58"/>
      <c r="I38" s="58"/>
      <c r="J38" s="58"/>
    </row>
    <row r="39" spans="2:10" ht="12" customHeight="1">
      <c r="B39" s="77"/>
      <c r="C39" s="12"/>
      <c r="H39" s="58"/>
      <c r="I39" s="58"/>
      <c r="J39" s="58"/>
    </row>
    <row r="40" spans="2:10" ht="12" customHeight="1">
      <c r="B40" s="77"/>
      <c r="C40" s="12" t="s">
        <v>209</v>
      </c>
      <c r="H40" s="58"/>
      <c r="I40" s="58"/>
      <c r="J40" s="58"/>
    </row>
    <row r="41" spans="2:10" ht="12" customHeight="1">
      <c r="B41" s="77"/>
      <c r="C41" s="12" t="s">
        <v>210</v>
      </c>
      <c r="H41" s="58"/>
      <c r="I41" s="58"/>
      <c r="J41" s="58"/>
    </row>
    <row r="42" spans="2:10" ht="12" customHeight="1">
      <c r="B42" s="77"/>
      <c r="C42" s="12" t="s">
        <v>211</v>
      </c>
      <c r="H42" s="58"/>
      <c r="I42" s="58"/>
      <c r="J42" s="58"/>
    </row>
    <row r="43" spans="2:10" ht="12" customHeight="1">
      <c r="B43" s="77"/>
      <c r="C43" s="12" t="s">
        <v>212</v>
      </c>
      <c r="H43" s="58"/>
      <c r="I43" s="58"/>
      <c r="J43" s="58"/>
    </row>
    <row r="44" spans="2:10" ht="12" customHeight="1">
      <c r="B44" s="77"/>
      <c r="C44" s="12" t="s">
        <v>213</v>
      </c>
      <c r="H44" s="58"/>
      <c r="I44" s="58"/>
      <c r="J44" s="58"/>
    </row>
    <row r="45" spans="2:10" ht="12" customHeight="1">
      <c r="B45" s="77"/>
      <c r="C45" s="12" t="s">
        <v>214</v>
      </c>
      <c r="H45" s="58"/>
      <c r="I45" s="58"/>
      <c r="J45" s="58"/>
    </row>
    <row r="46" spans="2:10" ht="12" customHeight="1">
      <c r="B46" s="77"/>
      <c r="C46" s="12" t="s">
        <v>215</v>
      </c>
      <c r="H46" s="58"/>
      <c r="I46" s="58"/>
      <c r="J46" s="58"/>
    </row>
    <row r="47" spans="2:10" ht="12" customHeight="1">
      <c r="B47" s="77"/>
      <c r="C47" s="12"/>
      <c r="H47" s="58"/>
      <c r="I47" s="58"/>
      <c r="J47" s="58"/>
    </row>
    <row r="48" spans="2:10" ht="12" customHeight="1">
      <c r="B48" s="77"/>
      <c r="C48" s="12" t="s">
        <v>216</v>
      </c>
      <c r="H48" s="58"/>
      <c r="I48" s="58"/>
      <c r="J48" s="58"/>
    </row>
    <row r="49" spans="2:10" ht="12" customHeight="1">
      <c r="B49" s="77"/>
      <c r="C49" s="12" t="s">
        <v>217</v>
      </c>
      <c r="H49" s="58"/>
      <c r="I49" s="58"/>
      <c r="J49" s="58"/>
    </row>
    <row r="50" spans="2:10" ht="12" customHeight="1">
      <c r="B50" s="77"/>
      <c r="C50" s="12" t="s">
        <v>218</v>
      </c>
      <c r="H50" s="58"/>
      <c r="I50" s="58"/>
      <c r="J50" s="58"/>
    </row>
    <row r="51" spans="2:10" ht="12" customHeight="1">
      <c r="B51" s="77"/>
      <c r="C51" s="12" t="s">
        <v>219</v>
      </c>
      <c r="H51" s="58"/>
      <c r="I51" s="58"/>
      <c r="J51" s="58"/>
    </row>
    <row r="52" spans="2:10" ht="12" customHeight="1">
      <c r="B52" s="77"/>
      <c r="C52" s="12"/>
      <c r="H52" s="58"/>
      <c r="I52" s="58"/>
      <c r="J52" s="58"/>
    </row>
    <row r="53" spans="2:10" ht="15.75" customHeight="1">
      <c r="B53" s="77"/>
      <c r="C53" s="5" t="s">
        <v>220</v>
      </c>
      <c r="D53" s="58"/>
      <c r="E53" s="58"/>
      <c r="F53" s="58"/>
      <c r="G53" s="58"/>
      <c r="H53" s="58"/>
      <c r="I53" s="58"/>
      <c r="J53" s="58"/>
    </row>
    <row r="54" spans="2:10" ht="12" customHeight="1">
      <c r="B54" s="77"/>
      <c r="C54" s="70"/>
      <c r="D54" s="58"/>
      <c r="E54" s="58"/>
      <c r="F54" s="58"/>
      <c r="G54" s="58"/>
      <c r="H54" s="58"/>
      <c r="I54" s="58"/>
      <c r="J54" s="58"/>
    </row>
    <row r="55" spans="2:10" ht="12" customHeight="1">
      <c r="B55" s="77"/>
      <c r="C55" s="5" t="s">
        <v>201</v>
      </c>
      <c r="D55" s="58"/>
      <c r="E55" s="58"/>
      <c r="F55" s="58"/>
      <c r="G55" s="58"/>
      <c r="H55" s="58"/>
      <c r="I55" s="58"/>
      <c r="J55" s="58"/>
    </row>
    <row r="56" spans="2:10" ht="12" customHeight="1">
      <c r="B56" s="77"/>
      <c r="C56" s="5"/>
      <c r="D56" s="58"/>
      <c r="E56" s="58"/>
      <c r="F56" s="58"/>
      <c r="G56" s="58"/>
      <c r="H56" s="58"/>
      <c r="I56" s="58"/>
      <c r="J56" s="58"/>
    </row>
    <row r="57" spans="2:10" ht="12" customHeight="1">
      <c r="B57" s="77"/>
      <c r="C57" s="12" t="s">
        <v>221</v>
      </c>
      <c r="D57" s="58"/>
      <c r="E57" s="58"/>
      <c r="F57" s="58"/>
      <c r="G57" s="58"/>
      <c r="H57" s="58"/>
      <c r="I57" s="58"/>
      <c r="J57" s="58"/>
    </row>
    <row r="58" ht="12" customHeight="1">
      <c r="C58" s="12" t="s">
        <v>222</v>
      </c>
    </row>
    <row r="59" ht="12" customHeight="1">
      <c r="C59" s="12" t="s">
        <v>223</v>
      </c>
    </row>
    <row r="60" ht="12" customHeight="1">
      <c r="C60" s="12" t="s">
        <v>224</v>
      </c>
    </row>
    <row r="61" ht="12" customHeight="1">
      <c r="C61" s="12" t="s">
        <v>225</v>
      </c>
    </row>
    <row r="62" ht="12" customHeight="1">
      <c r="C62" s="12"/>
    </row>
    <row r="63" ht="12" customHeight="1">
      <c r="C63" s="12" t="s">
        <v>226</v>
      </c>
    </row>
    <row r="64" ht="12" customHeight="1">
      <c r="C64" s="12" t="s">
        <v>227</v>
      </c>
    </row>
    <row r="65" ht="12" customHeight="1">
      <c r="C65" s="12" t="s">
        <v>228</v>
      </c>
    </row>
    <row r="66" ht="12" customHeight="1">
      <c r="C66" s="12"/>
    </row>
    <row r="67" ht="12" customHeight="1">
      <c r="C67" s="12" t="s">
        <v>229</v>
      </c>
    </row>
    <row r="68" spans="3:10" ht="12" customHeight="1">
      <c r="C68" s="12" t="s">
        <v>230</v>
      </c>
      <c r="D68" s="98"/>
      <c r="E68" s="98"/>
      <c r="F68" s="98"/>
      <c r="G68" s="98"/>
      <c r="H68" s="98"/>
      <c r="I68" s="98"/>
      <c r="J68" s="98"/>
    </row>
    <row r="69" ht="12" customHeight="1">
      <c r="C69" s="12" t="s">
        <v>231</v>
      </c>
    </row>
    <row r="70" ht="12" customHeight="1">
      <c r="C70" s="12"/>
    </row>
    <row r="75" ht="15">
      <c r="C75" s="12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showOutlineSymbols="0" zoomScale="75" zoomScaleNormal="75" workbookViewId="0" topLeftCell="A15">
      <selection activeCell="K31" sqref="K31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3" width="4.6640625" style="1" customWidth="1"/>
    <col min="4" max="4" width="9.6640625" style="1" customWidth="1"/>
    <col min="5" max="6" width="10.6640625" style="1" customWidth="1"/>
    <col min="7" max="7" width="9.6640625" style="1" customWidth="1"/>
    <col min="8" max="8" width="7.6640625" style="1" customWidth="1"/>
    <col min="9" max="10" width="9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0:11" ht="15.75">
      <c r="J1" s="4" t="s">
        <v>268</v>
      </c>
      <c r="K1" s="62"/>
    </row>
    <row r="2" spans="1:11" ht="15.75">
      <c r="A2" s="62"/>
      <c r="B2" s="5" t="s">
        <v>0</v>
      </c>
      <c r="E2" s="6" t="s">
        <v>185</v>
      </c>
      <c r="K2" s="62"/>
    </row>
    <row r="3" spans="1:11" ht="15.75">
      <c r="A3" s="62"/>
      <c r="B3" s="7" t="s">
        <v>109</v>
      </c>
      <c r="C3" s="8"/>
      <c r="K3" s="58"/>
    </row>
    <row r="4" spans="1:12" ht="13.5" customHeight="1">
      <c r="A4" s="58"/>
      <c r="B4" s="77"/>
      <c r="C4" s="58"/>
      <c r="D4" s="58"/>
      <c r="E4" s="58"/>
      <c r="F4" s="58"/>
      <c r="G4" s="58"/>
      <c r="H4" s="58"/>
      <c r="I4" s="58"/>
      <c r="J4" s="58"/>
      <c r="K4" s="58"/>
      <c r="L4" s="71"/>
    </row>
    <row r="5" spans="2:12" ht="13.5" customHeight="1">
      <c r="B5" s="50">
        <v>24</v>
      </c>
      <c r="C5" s="70" t="s">
        <v>246</v>
      </c>
      <c r="L5" s="71"/>
    </row>
    <row r="6" spans="2:12" ht="13.5" customHeight="1">
      <c r="B6" s="77"/>
      <c r="C6" s="58"/>
      <c r="L6" s="71"/>
    </row>
    <row r="7" spans="2:12" ht="13.5" customHeight="1">
      <c r="B7" s="77"/>
      <c r="C7" s="58" t="s">
        <v>247</v>
      </c>
      <c r="L7" s="71"/>
    </row>
    <row r="8" spans="2:12" ht="13.5" customHeight="1">
      <c r="B8" s="77"/>
      <c r="C8" s="58" t="s">
        <v>248</v>
      </c>
      <c r="L8" s="71"/>
    </row>
    <row r="9" spans="2:12" ht="13.5" customHeight="1">
      <c r="B9" s="77"/>
      <c r="C9" s="58" t="s">
        <v>249</v>
      </c>
      <c r="L9" s="71"/>
    </row>
    <row r="10" spans="2:12" ht="13.5" customHeight="1">
      <c r="B10" s="77"/>
      <c r="C10" s="58"/>
      <c r="L10" s="71"/>
    </row>
    <row r="11" spans="2:10" ht="15.75">
      <c r="B11" s="50">
        <v>25</v>
      </c>
      <c r="C11" s="70" t="s">
        <v>250</v>
      </c>
      <c r="D11" s="62"/>
      <c r="E11" s="62"/>
      <c r="F11" s="62"/>
      <c r="G11" s="62"/>
      <c r="H11" s="62"/>
      <c r="I11" s="62"/>
      <c r="J11" s="62"/>
    </row>
    <row r="12" spans="2:10" ht="47.25">
      <c r="B12" s="50"/>
      <c r="C12" s="70" t="s">
        <v>41</v>
      </c>
      <c r="D12" s="62"/>
      <c r="E12" s="62"/>
      <c r="F12" s="62"/>
      <c r="G12" s="62"/>
      <c r="H12" s="62"/>
      <c r="I12" s="99" t="s">
        <v>266</v>
      </c>
      <c r="J12" s="62"/>
    </row>
    <row r="13" spans="2:10" ht="15.75">
      <c r="B13" s="50"/>
      <c r="C13" s="73"/>
      <c r="D13" s="62"/>
      <c r="E13" s="62"/>
      <c r="F13" s="62"/>
      <c r="G13" s="62"/>
      <c r="H13" s="62"/>
      <c r="I13" s="50" t="s">
        <v>105</v>
      </c>
      <c r="J13" s="62"/>
    </row>
    <row r="14" spans="2:10" ht="15.75">
      <c r="B14" s="50"/>
      <c r="C14" s="4" t="s">
        <v>251</v>
      </c>
      <c r="D14" s="62"/>
      <c r="E14" s="62"/>
      <c r="F14" s="62"/>
      <c r="G14" s="62"/>
      <c r="H14" s="62"/>
      <c r="I14" s="62"/>
      <c r="J14" s="62"/>
    </row>
    <row r="15" spans="2:10" ht="15.75">
      <c r="B15" s="50"/>
      <c r="C15" s="12" t="s">
        <v>41</v>
      </c>
      <c r="D15" s="62"/>
      <c r="E15" s="62"/>
      <c r="F15" s="62"/>
      <c r="G15" s="62"/>
      <c r="H15" s="62"/>
      <c r="I15" s="62"/>
      <c r="J15" s="62"/>
    </row>
    <row r="16" spans="2:10" ht="15.75">
      <c r="B16" s="50"/>
      <c r="C16" s="12" t="s">
        <v>252</v>
      </c>
      <c r="D16" s="62"/>
      <c r="E16" s="62"/>
      <c r="F16" s="62"/>
      <c r="G16" s="62"/>
      <c r="H16" s="62"/>
      <c r="I16" s="58">
        <v>4118</v>
      </c>
      <c r="J16" s="62"/>
    </row>
    <row r="17" spans="2:10" ht="15.75">
      <c r="B17" s="50"/>
      <c r="C17" s="12" t="s">
        <v>41</v>
      </c>
      <c r="D17" s="62"/>
      <c r="E17" s="62"/>
      <c r="F17" s="62"/>
      <c r="G17" s="62"/>
      <c r="H17" s="62"/>
      <c r="I17" s="100"/>
      <c r="J17" s="62"/>
    </row>
    <row r="18" spans="2:10" ht="15.75">
      <c r="B18" s="50"/>
      <c r="C18" s="58" t="s">
        <v>253</v>
      </c>
      <c r="D18" s="62"/>
      <c r="E18" s="62"/>
      <c r="F18" s="62"/>
      <c r="G18" s="62"/>
      <c r="H18" s="62"/>
      <c r="I18" s="58">
        <v>174250</v>
      </c>
      <c r="J18" s="62"/>
    </row>
    <row r="19" spans="3:9" ht="15">
      <c r="C19" s="12" t="s">
        <v>254</v>
      </c>
      <c r="I19" s="38">
        <v>1893</v>
      </c>
    </row>
    <row r="20" spans="3:9" ht="15">
      <c r="C20" s="12" t="s">
        <v>255</v>
      </c>
      <c r="I20" s="38">
        <v>-1351</v>
      </c>
    </row>
    <row r="21" spans="3:9" ht="15">
      <c r="C21" s="12" t="s">
        <v>256</v>
      </c>
      <c r="I21" s="101">
        <f>SUM(I18:I20)</f>
        <v>174792</v>
      </c>
    </row>
    <row r="22" ht="15">
      <c r="I22" s="28"/>
    </row>
    <row r="23" spans="3:9" ht="15.75">
      <c r="C23" s="12" t="s">
        <v>257</v>
      </c>
      <c r="I23" s="102">
        <f>I16/I21*100</f>
        <v>2.3559430637557783</v>
      </c>
    </row>
    <row r="24" spans="3:9" ht="15">
      <c r="C24" s="12" t="s">
        <v>41</v>
      </c>
      <c r="I24" s="103"/>
    </row>
    <row r="25" spans="3:9" ht="15.75">
      <c r="C25" s="4" t="s">
        <v>258</v>
      </c>
      <c r="D25" s="62"/>
      <c r="E25" s="62"/>
      <c r="F25" s="62"/>
      <c r="G25" s="62"/>
      <c r="H25" s="62"/>
      <c r="I25" s="62"/>
    </row>
    <row r="26" spans="3:9" ht="15.75">
      <c r="C26" s="12" t="s">
        <v>41</v>
      </c>
      <c r="D26" s="62"/>
      <c r="E26" s="62"/>
      <c r="F26" s="62"/>
      <c r="G26" s="62"/>
      <c r="H26" s="62"/>
      <c r="I26" s="62"/>
    </row>
    <row r="27" spans="3:9" ht="15.75">
      <c r="C27" s="12" t="s">
        <v>252</v>
      </c>
      <c r="D27" s="62"/>
      <c r="E27" s="62"/>
      <c r="F27" s="62"/>
      <c r="G27" s="62"/>
      <c r="H27" s="62"/>
      <c r="I27" s="58">
        <f>I16</f>
        <v>4118</v>
      </c>
    </row>
    <row r="28" spans="3:9" ht="15.75">
      <c r="C28" s="12" t="s">
        <v>41</v>
      </c>
      <c r="D28" s="62"/>
      <c r="E28" s="62"/>
      <c r="F28" s="62"/>
      <c r="G28" s="62"/>
      <c r="H28" s="62"/>
      <c r="I28" s="100"/>
    </row>
    <row r="29" spans="3:9" ht="15.75">
      <c r="C29" s="58" t="s">
        <v>259</v>
      </c>
      <c r="D29" s="62"/>
      <c r="E29" s="62"/>
      <c r="F29" s="62"/>
      <c r="G29" s="62"/>
      <c r="H29" s="62"/>
      <c r="I29" s="58">
        <f>I21</f>
        <v>174792</v>
      </c>
    </row>
    <row r="30" spans="3:9" ht="15">
      <c r="C30" s="12" t="s">
        <v>260</v>
      </c>
      <c r="I30" s="38">
        <v>0</v>
      </c>
    </row>
    <row r="31" spans="3:9" ht="15">
      <c r="C31" s="12" t="s">
        <v>261</v>
      </c>
      <c r="I31" s="101">
        <f>SUM(I29:I30)</f>
        <v>174792</v>
      </c>
    </row>
    <row r="32" ht="15">
      <c r="I32" s="28"/>
    </row>
    <row r="33" spans="3:9" ht="15.75">
      <c r="C33" s="12" t="s">
        <v>262</v>
      </c>
      <c r="I33" s="102">
        <f>I27/I31*100</f>
        <v>2.3559430637557783</v>
      </c>
    </row>
    <row r="34" spans="3:9" ht="15">
      <c r="C34" s="12" t="s">
        <v>41</v>
      </c>
      <c r="I34" s="103"/>
    </row>
    <row r="36" spans="2:3" ht="15.75">
      <c r="B36" s="9">
        <v>26</v>
      </c>
      <c r="C36" s="4" t="s">
        <v>263</v>
      </c>
    </row>
    <row r="37" ht="15.75">
      <c r="I37" s="4" t="s">
        <v>267</v>
      </c>
    </row>
    <row r="38" ht="15">
      <c r="I38" s="104" t="s">
        <v>58</v>
      </c>
    </row>
    <row r="39" ht="15">
      <c r="C39" s="1" t="s">
        <v>264</v>
      </c>
    </row>
    <row r="40" spans="4:9" ht="15.75">
      <c r="D40" s="1" t="s">
        <v>265</v>
      </c>
      <c r="I40" s="105">
        <v>12330</v>
      </c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